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comments2.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192.168.1.70\共有フォルダ\事務局         （荒井）\経営診断事業\HP掲載\"/>
    </mc:Choice>
  </mc:AlternateContent>
  <xr:revisionPtr revIDLastSave="0" documentId="8_{CEC9AF3E-1AD2-4E97-9680-54AD2BDD36E9}" xr6:coauthVersionLast="46" xr6:coauthVersionMax="46" xr10:uidLastSave="{00000000-0000-0000-0000-000000000000}"/>
  <bookViews>
    <workbookView xWindow="1520" yWindow="600" windowWidth="15690" windowHeight="10200" tabRatio="659" xr2:uid="{00000000-000D-0000-FFFF-FFFF00000000}"/>
  </bookViews>
  <sheets>
    <sheet name="Guidance" sheetId="2" r:id="rId1"/>
    <sheet name="SDD Tool &quot;Recognition&quot;" sheetId="4" r:id="rId2"/>
    <sheet name="SDD Tool &quot;Implementation&quot;" sheetId="1" r:id="rId3"/>
    <sheet name="Glossary" sheetId="5" r:id="rId4"/>
    <sheet name="Score Results" sheetId="3" r:id="rId5"/>
  </sheets>
  <definedNames>
    <definedName name="_xlnm._FilterDatabase" localSheetId="1" hidden="1">'SDD Tool "Recognition"'!#REF!</definedName>
    <definedName name="_xlnm.Print_Titles" localSheetId="2">'SDD Tool "Implementation"'!$1:$2</definedName>
    <definedName name="_xlnm.Print_Titles" localSheetId="1">'SDD Tool "Recognition"'!$1:$11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36" i="4" l="1"/>
  <c r="C425" i="4"/>
  <c r="C424" i="4"/>
  <c r="C423" i="4"/>
  <c r="C422" i="4"/>
  <c r="C421" i="4"/>
  <c r="C420" i="4"/>
  <c r="C419" i="4"/>
  <c r="B413" i="4"/>
  <c r="B414" i="4"/>
  <c r="B415" i="4"/>
  <c r="E369" i="4"/>
  <c r="E330" i="4"/>
  <c r="E276" i="4"/>
  <c r="E231" i="4"/>
  <c r="E159" i="4"/>
  <c r="E68" i="4"/>
  <c r="E13" i="4"/>
  <c r="E4" i="4"/>
  <c r="B426" i="1"/>
  <c r="B425" i="1"/>
  <c r="B427" i="1"/>
  <c r="C10" i="3"/>
  <c r="C11" i="3"/>
  <c r="C12" i="3"/>
  <c r="C13" i="3"/>
  <c r="C14" i="3"/>
  <c r="C15" i="3"/>
  <c r="C16" i="3"/>
  <c r="C21" i="3"/>
  <c r="D13" i="1"/>
  <c r="D10" i="3"/>
  <c r="D64" i="1"/>
  <c r="D11" i="3"/>
  <c r="D138" i="1"/>
  <c r="D12" i="3"/>
  <c r="D225" i="1"/>
  <c r="D13" i="3"/>
  <c r="D277" i="1"/>
  <c r="D14" i="3"/>
  <c r="D338" i="1"/>
  <c r="D15" i="3"/>
  <c r="D379" i="1"/>
  <c r="D16" i="3"/>
  <c r="D21" i="3"/>
  <c r="E21" i="3"/>
  <c r="E19" i="3"/>
  <c r="C18" i="3"/>
  <c r="D18" i="3"/>
  <c r="E18" i="3"/>
  <c r="E17" i="3"/>
  <c r="D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 Moon</author>
    <author>Y.ITO</author>
  </authors>
  <commentList>
    <comment ref="C70" authorId="0" shapeId="0" xr:uid="{00000000-0006-0000-0100-000001000000}">
      <text>
        <r>
          <rPr>
            <b/>
            <sz val="9"/>
            <color indexed="81"/>
            <rFont val="Tahoma"/>
            <family val="2"/>
          </rPr>
          <t>Mari Momii:</t>
        </r>
        <r>
          <rPr>
            <sz val="9"/>
            <color indexed="81"/>
            <rFont val="Tahoma"/>
            <family val="2"/>
          </rPr>
          <t xml:space="preserve">
</t>
        </r>
        <r>
          <rPr>
            <sz val="9"/>
            <color indexed="81"/>
            <rFont val="ＭＳ Ｐゴシック"/>
            <family val="3"/>
            <charset val="128"/>
          </rPr>
          <t>「雇用」というのは、「雇用の機会において」ですか、それとも</t>
        </r>
      </text>
    </comment>
    <comment ref="C83" authorId="0" shapeId="0" xr:uid="{00000000-0006-0000-0100-000002000000}">
      <text>
        <r>
          <rPr>
            <b/>
            <sz val="9"/>
            <color indexed="81"/>
            <rFont val="Tahoma"/>
            <family val="2"/>
          </rPr>
          <t xml:space="preserve">Mari 
</t>
        </r>
        <r>
          <rPr>
            <b/>
            <sz val="9"/>
            <color indexed="81"/>
            <rFont val="ＭＳ Ｐゴシック"/>
            <family val="3"/>
            <charset val="128"/>
          </rPr>
          <t>虐待やハラスメントは「非人道的」なので、あえて入れると不自然ですので英文では削除しました</t>
        </r>
        <r>
          <rPr>
            <sz val="9"/>
            <color indexed="81"/>
            <rFont val="Tahoma"/>
            <family val="2"/>
          </rPr>
          <t xml:space="preserve">
</t>
        </r>
      </text>
    </comment>
    <comment ref="A381" authorId="1" shapeId="0" xr:uid="{00000000-0006-0000-0100-000003000000}">
      <text>
        <r>
          <rPr>
            <b/>
            <sz val="10"/>
            <color indexed="81"/>
            <rFont val="ＭＳ Ｐゴシック"/>
            <family val="3"/>
            <charset val="128"/>
          </rPr>
          <t>Y.ITO:</t>
        </r>
        <r>
          <rPr>
            <sz val="10"/>
            <color indexed="81"/>
            <rFont val="ＭＳ Ｐゴシック"/>
            <family val="3"/>
            <charset val="128"/>
          </rPr>
          <t xml:space="preserve">
7.3.1にするかどうか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 Momii</author>
  </authors>
  <commentList>
    <comment ref="B14" authorId="0" shapeId="0" xr:uid="{00000000-0006-0000-0400-000001000000}">
      <text>
        <r>
          <rPr>
            <b/>
            <sz val="9"/>
            <color indexed="81"/>
            <rFont val="ＭＳ Ｐゴシック"/>
            <family val="3"/>
            <charset val="128"/>
          </rPr>
          <t>Mari Momii:</t>
        </r>
        <r>
          <rPr>
            <sz val="9"/>
            <color indexed="81"/>
            <rFont val="ＭＳ Ｐゴシック"/>
            <family val="3"/>
            <charset val="128"/>
          </rPr>
          <t xml:space="preserve">
日本語には”Fair"は入っていませんが、ISO26000の項目と同じに揃えました。</t>
        </r>
      </text>
    </comment>
    <comment ref="B16" authorId="0" shapeId="0" xr:uid="{00000000-0006-0000-0400-000002000000}">
      <text>
        <r>
          <rPr>
            <b/>
            <sz val="9"/>
            <color indexed="81"/>
            <rFont val="ＭＳ Ｐゴシック"/>
            <family val="3"/>
            <charset val="128"/>
          </rPr>
          <t>Mari Momii:</t>
        </r>
        <r>
          <rPr>
            <sz val="9"/>
            <color indexed="81"/>
            <rFont val="ＭＳ Ｐゴシック"/>
            <family val="3"/>
            <charset val="128"/>
          </rPr>
          <t xml:space="preserve">
日本語には "involvement"が入っていませんがISO26000の項目はこうなっています。ISOで揃えました。</t>
        </r>
      </text>
    </comment>
  </commentList>
</comments>
</file>

<file path=xl/sharedStrings.xml><?xml version="1.0" encoding="utf-8"?>
<sst xmlns="http://schemas.openxmlformats.org/spreadsheetml/2006/main" count="2171" uniqueCount="973">
  <si>
    <t>1.</t>
    <phoneticPr fontId="6"/>
  </si>
  <si>
    <t>1.1.1</t>
    <phoneticPr fontId="6"/>
  </si>
  <si>
    <t>1.1.2</t>
    <phoneticPr fontId="6"/>
  </si>
  <si>
    <t>1.1.3</t>
    <phoneticPr fontId="6"/>
  </si>
  <si>
    <t>1.2.1</t>
    <phoneticPr fontId="5"/>
  </si>
  <si>
    <t>1.2.2</t>
    <phoneticPr fontId="5"/>
  </si>
  <si>
    <t>1.2.3</t>
    <phoneticPr fontId="5"/>
  </si>
  <si>
    <t>1.3.1</t>
    <phoneticPr fontId="5"/>
  </si>
  <si>
    <t>1.4.1</t>
    <phoneticPr fontId="5"/>
  </si>
  <si>
    <t>1.5.1</t>
    <phoneticPr fontId="5"/>
  </si>
  <si>
    <t>1.5.2</t>
    <phoneticPr fontId="5"/>
  </si>
  <si>
    <t>1.6.1</t>
    <phoneticPr fontId="6"/>
  </si>
  <si>
    <t>1.6.2</t>
    <phoneticPr fontId="6"/>
  </si>
  <si>
    <t>2.</t>
    <phoneticPr fontId="6"/>
  </si>
  <si>
    <t>2.1</t>
    <phoneticPr fontId="6"/>
  </si>
  <si>
    <t>2.1.1</t>
    <phoneticPr fontId="5"/>
  </si>
  <si>
    <t>2.1.2</t>
    <phoneticPr fontId="5"/>
  </si>
  <si>
    <t>2.2</t>
    <phoneticPr fontId="6"/>
  </si>
  <si>
    <t>2.3</t>
    <phoneticPr fontId="6"/>
  </si>
  <si>
    <t>2.3.1</t>
    <phoneticPr fontId="6"/>
  </si>
  <si>
    <t>2.3.2</t>
    <phoneticPr fontId="6"/>
  </si>
  <si>
    <t>2.3.3</t>
    <phoneticPr fontId="6"/>
  </si>
  <si>
    <t>2.4</t>
    <phoneticPr fontId="6"/>
  </si>
  <si>
    <t>2.4.1</t>
    <phoneticPr fontId="6"/>
  </si>
  <si>
    <t>2.5</t>
    <phoneticPr fontId="6"/>
  </si>
  <si>
    <t>2.5.1</t>
    <phoneticPr fontId="6"/>
  </si>
  <si>
    <t>2.5.2</t>
    <phoneticPr fontId="6"/>
  </si>
  <si>
    <t>2.5.3</t>
    <phoneticPr fontId="6"/>
  </si>
  <si>
    <t>2.5.4</t>
    <phoneticPr fontId="6"/>
  </si>
  <si>
    <t>2.5.5</t>
    <phoneticPr fontId="6"/>
  </si>
  <si>
    <t>2.5.6</t>
    <phoneticPr fontId="6"/>
  </si>
  <si>
    <t>2.5.7</t>
    <phoneticPr fontId="6"/>
  </si>
  <si>
    <t>2.5.8</t>
    <phoneticPr fontId="6"/>
  </si>
  <si>
    <t>2.5.9</t>
    <phoneticPr fontId="6"/>
  </si>
  <si>
    <t>2.6</t>
    <phoneticPr fontId="6"/>
  </si>
  <si>
    <t>2.7</t>
    <phoneticPr fontId="6"/>
  </si>
  <si>
    <t>2.8</t>
    <phoneticPr fontId="6"/>
  </si>
  <si>
    <t>2.9</t>
    <phoneticPr fontId="6"/>
  </si>
  <si>
    <t>2.9.1</t>
    <phoneticPr fontId="6"/>
  </si>
  <si>
    <t>2.9.2</t>
    <phoneticPr fontId="6"/>
  </si>
  <si>
    <t>3.</t>
    <phoneticPr fontId="6"/>
  </si>
  <si>
    <t>3.1</t>
    <phoneticPr fontId="6"/>
  </si>
  <si>
    <t>3.1.1</t>
    <phoneticPr fontId="5"/>
  </si>
  <si>
    <t>3.1.2</t>
    <phoneticPr fontId="5"/>
  </si>
  <si>
    <t>3.1.3</t>
    <phoneticPr fontId="5"/>
  </si>
  <si>
    <t>3.2</t>
    <phoneticPr fontId="6"/>
  </si>
  <si>
    <t>3.2.1</t>
    <phoneticPr fontId="6"/>
  </si>
  <si>
    <t>3.2.2</t>
    <phoneticPr fontId="6"/>
  </si>
  <si>
    <t>3.2.3</t>
    <phoneticPr fontId="6"/>
  </si>
  <si>
    <t>3.2.4</t>
    <phoneticPr fontId="6"/>
  </si>
  <si>
    <t>3.2.5</t>
    <phoneticPr fontId="6"/>
  </si>
  <si>
    <t>3.2.6</t>
    <phoneticPr fontId="6"/>
  </si>
  <si>
    <t>3.3</t>
    <phoneticPr fontId="6"/>
  </si>
  <si>
    <t>3.3.1</t>
    <phoneticPr fontId="6"/>
  </si>
  <si>
    <t>3.3.2</t>
    <phoneticPr fontId="6"/>
  </si>
  <si>
    <t>3.4</t>
    <phoneticPr fontId="6"/>
  </si>
  <si>
    <t>3.4.1</t>
    <phoneticPr fontId="6"/>
  </si>
  <si>
    <t>3.4.2</t>
    <phoneticPr fontId="6"/>
  </si>
  <si>
    <t>3.4.3</t>
    <phoneticPr fontId="6"/>
  </si>
  <si>
    <t>3.4.4</t>
    <phoneticPr fontId="6"/>
  </si>
  <si>
    <t>3.4.5</t>
    <phoneticPr fontId="6"/>
  </si>
  <si>
    <t>3.4.6</t>
    <phoneticPr fontId="6"/>
  </si>
  <si>
    <t>3.4.7</t>
    <phoneticPr fontId="6"/>
  </si>
  <si>
    <t>3.5</t>
    <phoneticPr fontId="6"/>
  </si>
  <si>
    <t>2.5.1</t>
    <phoneticPr fontId="6"/>
  </si>
  <si>
    <t>3.6</t>
    <phoneticPr fontId="6"/>
  </si>
  <si>
    <t>3.6.1</t>
    <phoneticPr fontId="6"/>
  </si>
  <si>
    <t>3.6.2</t>
    <phoneticPr fontId="6"/>
  </si>
  <si>
    <t>4.</t>
    <phoneticPr fontId="6"/>
  </si>
  <si>
    <t>4.1.1</t>
    <phoneticPr fontId="5"/>
  </si>
  <si>
    <t>4.1.1</t>
    <phoneticPr fontId="5"/>
  </si>
  <si>
    <t>4.1.2</t>
    <phoneticPr fontId="5"/>
  </si>
  <si>
    <t>4.2.1</t>
    <phoneticPr fontId="6"/>
  </si>
  <si>
    <t>4.2.2</t>
    <phoneticPr fontId="6"/>
  </si>
  <si>
    <t>4.2.3</t>
    <phoneticPr fontId="6"/>
  </si>
  <si>
    <t>4.3.1</t>
    <phoneticPr fontId="6"/>
  </si>
  <si>
    <t>4.3.2</t>
    <phoneticPr fontId="6"/>
  </si>
  <si>
    <t>4.3.3</t>
    <phoneticPr fontId="6"/>
  </si>
  <si>
    <t>4.4.1</t>
    <phoneticPr fontId="6"/>
  </si>
  <si>
    <t>4.5</t>
    <phoneticPr fontId="6"/>
  </si>
  <si>
    <t>4.5.1</t>
    <phoneticPr fontId="6"/>
  </si>
  <si>
    <t>4.5.2</t>
    <phoneticPr fontId="6"/>
  </si>
  <si>
    <t>5.</t>
    <phoneticPr fontId="6"/>
  </si>
  <si>
    <t>5.1.1</t>
    <phoneticPr fontId="5"/>
  </si>
  <si>
    <t>5.1.2</t>
    <phoneticPr fontId="5"/>
  </si>
  <si>
    <t>5.1.3</t>
    <phoneticPr fontId="5"/>
  </si>
  <si>
    <t>5.1.4</t>
    <phoneticPr fontId="5"/>
  </si>
  <si>
    <t>5.2.1</t>
    <phoneticPr fontId="6"/>
  </si>
  <si>
    <t>5.3.1</t>
    <phoneticPr fontId="6"/>
  </si>
  <si>
    <t>5.4.1</t>
    <phoneticPr fontId="6"/>
  </si>
  <si>
    <t>5.4.2</t>
    <phoneticPr fontId="6"/>
  </si>
  <si>
    <t>5.5.1</t>
    <phoneticPr fontId="6"/>
  </si>
  <si>
    <t>5.6.1</t>
    <phoneticPr fontId="6"/>
  </si>
  <si>
    <t>5.6.2</t>
    <phoneticPr fontId="6"/>
  </si>
  <si>
    <t>5.7.1</t>
    <phoneticPr fontId="6"/>
  </si>
  <si>
    <t>5.8</t>
    <phoneticPr fontId="5"/>
  </si>
  <si>
    <t>5.8.1</t>
    <phoneticPr fontId="6"/>
  </si>
  <si>
    <t>5.8.2</t>
    <phoneticPr fontId="6"/>
  </si>
  <si>
    <t>6.</t>
    <phoneticPr fontId="6"/>
  </si>
  <si>
    <t>6.1.1</t>
    <phoneticPr fontId="5"/>
  </si>
  <si>
    <t>6.1.2</t>
    <phoneticPr fontId="5"/>
  </si>
  <si>
    <t>6.1.3</t>
    <phoneticPr fontId="6"/>
  </si>
  <si>
    <t>6.2.1</t>
    <phoneticPr fontId="6"/>
  </si>
  <si>
    <t>6.3.1</t>
    <phoneticPr fontId="6"/>
  </si>
  <si>
    <t>6.4.1</t>
    <phoneticPr fontId="6"/>
  </si>
  <si>
    <t>5.5.1</t>
    <phoneticPr fontId="6"/>
  </si>
  <si>
    <t>6.8</t>
    <phoneticPr fontId="5"/>
  </si>
  <si>
    <t>6.8.1</t>
    <phoneticPr fontId="6"/>
  </si>
  <si>
    <t>6.8.2</t>
    <phoneticPr fontId="6"/>
  </si>
  <si>
    <t>7.</t>
    <phoneticPr fontId="6"/>
  </si>
  <si>
    <t>7.1.１</t>
    <phoneticPr fontId="5"/>
  </si>
  <si>
    <t>7.1.2</t>
    <phoneticPr fontId="5"/>
  </si>
  <si>
    <t>7.21</t>
    <phoneticPr fontId="6"/>
  </si>
  <si>
    <t>7.3.1</t>
    <phoneticPr fontId="6"/>
  </si>
  <si>
    <t>7.4.1</t>
    <phoneticPr fontId="5"/>
  </si>
  <si>
    <t>7.5.1</t>
    <phoneticPr fontId="5"/>
  </si>
  <si>
    <t>7.6.1</t>
    <phoneticPr fontId="5"/>
  </si>
  <si>
    <t>7.7.1</t>
    <phoneticPr fontId="5"/>
  </si>
  <si>
    <t>7.8</t>
    <phoneticPr fontId="6"/>
  </si>
  <si>
    <t>7.8.1</t>
    <phoneticPr fontId="6"/>
  </si>
  <si>
    <t>7.8.2</t>
    <phoneticPr fontId="6"/>
  </si>
  <si>
    <t>確認資料↓</t>
    <rPh sb="0" eb="2">
      <t>カクニン</t>
    </rPh>
    <rPh sb="2" eb="4">
      <t>シリョウ</t>
    </rPh>
    <phoneticPr fontId="6"/>
  </si>
  <si>
    <t>0.</t>
    <phoneticPr fontId="6"/>
  </si>
  <si>
    <t>スコア</t>
    <phoneticPr fontId="6"/>
  </si>
  <si>
    <t>コメント↓</t>
    <phoneticPr fontId="6"/>
  </si>
  <si>
    <t>①</t>
    <phoneticPr fontId="5"/>
  </si>
  <si>
    <t>②</t>
    <phoneticPr fontId="5"/>
  </si>
  <si>
    <t>③</t>
    <phoneticPr fontId="5"/>
  </si>
  <si>
    <t>④</t>
    <phoneticPr fontId="5"/>
  </si>
  <si>
    <t>①</t>
    <phoneticPr fontId="5"/>
  </si>
  <si>
    <t>②</t>
    <phoneticPr fontId="5"/>
  </si>
  <si>
    <t>⑤</t>
    <phoneticPr fontId="5"/>
  </si>
  <si>
    <t>⑥</t>
    <phoneticPr fontId="5"/>
  </si>
  <si>
    <t>⑦</t>
    <phoneticPr fontId="5"/>
  </si>
  <si>
    <t>⑧</t>
    <phoneticPr fontId="5"/>
  </si>
  <si>
    <t>★</t>
    <phoneticPr fontId="5"/>
  </si>
  <si>
    <t>②</t>
    <phoneticPr fontId="5"/>
  </si>
  <si>
    <t>④</t>
    <phoneticPr fontId="5"/>
  </si>
  <si>
    <t>⑤</t>
    <phoneticPr fontId="5"/>
  </si>
  <si>
    <t>⑦</t>
    <phoneticPr fontId="5"/>
  </si>
  <si>
    <t>⑧</t>
    <phoneticPr fontId="5"/>
  </si>
  <si>
    <t>⑨</t>
    <phoneticPr fontId="5"/>
  </si>
  <si>
    <t>⑩</t>
    <phoneticPr fontId="5"/>
  </si>
  <si>
    <t>⑪</t>
    <phoneticPr fontId="5"/>
  </si>
  <si>
    <t>①</t>
    <phoneticPr fontId="5"/>
  </si>
  <si>
    <t>③</t>
    <phoneticPr fontId="5"/>
  </si>
  <si>
    <t>②</t>
    <phoneticPr fontId="5"/>
  </si>
  <si>
    <t>ISO26000</t>
    <phoneticPr fontId="6"/>
  </si>
  <si>
    <t>5.2.3</t>
    <phoneticPr fontId="6"/>
  </si>
  <si>
    <t>5.3</t>
  </si>
  <si>
    <t>5.4</t>
  </si>
  <si>
    <t>5.9</t>
  </si>
  <si>
    <t>用　語</t>
    <rPh sb="0" eb="3">
      <t>ヨウゴ</t>
    </rPh>
    <phoneticPr fontId="5"/>
  </si>
  <si>
    <t>解　説</t>
    <rPh sb="0" eb="3">
      <t>カイセツ</t>
    </rPh>
    <phoneticPr fontId="5"/>
  </si>
  <si>
    <t>消費者課題</t>
    <rPh sb="0" eb="3">
      <t>ショウヒシャ</t>
    </rPh>
    <rPh sb="3" eb="5">
      <t>カダイ</t>
    </rPh>
    <phoneticPr fontId="5"/>
  </si>
  <si>
    <t>-</t>
    <phoneticPr fontId="6"/>
  </si>
  <si>
    <t>　※2　Sustainbility Due Diligence Process</t>
    <phoneticPr fontId="5"/>
  </si>
  <si>
    <t>⑤</t>
    <phoneticPr fontId="5"/>
  </si>
  <si>
    <t>※1　Sustainbility Due Diligence Tool</t>
    <phoneticPr fontId="5"/>
  </si>
  <si>
    <t>↑後日、追記があります!</t>
    <rPh sb="1" eb="3">
      <t>ゴジツ</t>
    </rPh>
    <rPh sb="4" eb="6">
      <t>ツイキ</t>
    </rPh>
    <phoneticPr fontId="5"/>
  </si>
  <si>
    <t>ＳＭＦ Evaluation Tool for Supply Chain Sustainability
  (SDD Tool ※1)　　　　</t>
    <phoneticPr fontId="5"/>
  </si>
  <si>
    <t xml:space="preserve">Guidance / Points for Answering the Questionnaire </t>
    <phoneticPr fontId="5"/>
  </si>
  <si>
    <t>【Backgrounds and challenges】　Increase in CSR risks in supply chains, including risks in local subsidiaries and supply chains in overseas</t>
    <phoneticPr fontId="5"/>
  </si>
  <si>
    <r>
      <t xml:space="preserve"> In recent years, </t>
    </r>
    <r>
      <rPr>
        <u/>
        <sz val="12"/>
        <color rgb="FFFF0000"/>
        <rFont val="ＭＳ Ｐゴシック"/>
        <family val="3"/>
        <charset val="128"/>
        <scheme val="minor"/>
      </rPr>
      <t>many Japanese companies have been expanding their businesses overseas through the establishment of local subsidiaries, particularly in Asia</t>
    </r>
    <r>
      <rPr>
        <sz val="12"/>
        <color theme="1"/>
        <rFont val="ＭＳ Ｐゴシック"/>
        <family val="2"/>
        <charset val="128"/>
        <scheme val="minor"/>
      </rPr>
      <t xml:space="preserve">. The reason for this is to search for lower-cost labor, rich natural resources and growing markets. However, many of businesses enter overseas market </t>
    </r>
    <r>
      <rPr>
        <u/>
        <sz val="12"/>
        <color rgb="FFFF0000"/>
        <rFont val="ＭＳ Ｐゴシック"/>
        <family val="3"/>
        <charset val="128"/>
        <scheme val="minor"/>
      </rPr>
      <t>before considering the CSR-related risks in doing so</t>
    </r>
    <r>
      <rPr>
        <sz val="12"/>
        <color theme="1"/>
        <rFont val="ＭＳ Ｐゴシック"/>
        <family val="2"/>
        <charset val="128"/>
        <scheme val="minor"/>
      </rPr>
      <t>. As a result, they may suddenly be subjected to criticism by NGOs for environment and/or labour-related problems that their local suppliers have, and may find themselves in trouble.</t>
    </r>
    <phoneticPr fontId="5"/>
  </si>
  <si>
    <r>
      <t xml:space="preserve">The above scenario may also apply to </t>
    </r>
    <r>
      <rPr>
        <u/>
        <sz val="12"/>
        <color rgb="FFFF0000"/>
        <rFont val="ＭＳ Ｐゴシック"/>
        <family val="3"/>
        <charset val="128"/>
        <scheme val="minor"/>
      </rPr>
      <t>material procurement from overseas sources</t>
    </r>
    <r>
      <rPr>
        <sz val="12"/>
        <color theme="1"/>
        <rFont val="ＭＳ Ｐゴシック"/>
        <family val="2"/>
        <charset val="128"/>
        <scheme val="minor"/>
      </rPr>
      <t xml:space="preserve">. Even if such sources are second or third-tier suppliers that have no direct contractual relationship with the procuring companies themselves, it is </t>
    </r>
    <r>
      <rPr>
        <u/>
        <sz val="12"/>
        <color rgb="FFFF0000"/>
        <rFont val="ＭＳ Ｐゴシック"/>
        <family val="3"/>
        <charset val="128"/>
        <scheme val="minor"/>
      </rPr>
      <t xml:space="preserve">the procuring companies (which, in many cases, established brands for final products) that will ultimately be held responsible </t>
    </r>
    <r>
      <rPr>
        <sz val="12"/>
        <color theme="1"/>
        <rFont val="ＭＳ Ｐゴシック"/>
        <family val="2"/>
        <charset val="128"/>
        <scheme val="minor"/>
      </rPr>
      <t>for any environmental and/or labor-related problems caused by such suppliers. Risks like this are called “</t>
    </r>
    <r>
      <rPr>
        <sz val="12"/>
        <color rgb="FFFF0000"/>
        <rFont val="ＭＳ Ｐゴシック"/>
        <family val="3"/>
        <charset val="128"/>
        <scheme val="minor"/>
      </rPr>
      <t>CSR risks in supply chains</t>
    </r>
    <r>
      <rPr>
        <sz val="12"/>
        <color theme="1"/>
        <rFont val="ＭＳ Ｐゴシック"/>
        <family val="2"/>
        <charset val="128"/>
        <scheme val="minor"/>
      </rPr>
      <t>”, and many famous large companies in and outside Japan have been facing these risks in recent years.</t>
    </r>
    <phoneticPr fontId="5"/>
  </si>
  <si>
    <t>【Objective and applications】　What is the objective and what is being assessed?</t>
    <phoneticPr fontId="5"/>
  </si>
  <si>
    <r>
      <t xml:space="preserve">The primary objective of this survey is </t>
    </r>
    <r>
      <rPr>
        <sz val="12"/>
        <color rgb="FFFF0000"/>
        <rFont val="ＭＳ Ｐゴシック"/>
        <family val="3"/>
        <charset val="128"/>
        <scheme val="minor"/>
      </rPr>
      <t xml:space="preserve">for procuring companies to promote recognition of and response to “CSR risks” by their suppliers </t>
    </r>
    <r>
      <rPr>
        <sz val="12"/>
        <color theme="1"/>
        <rFont val="ＭＳ Ｐゴシック"/>
        <family val="2"/>
        <charset val="128"/>
        <scheme val="minor"/>
      </rPr>
      <t xml:space="preserve">in order to improve the overall sustainability throughout the entire supply chain of Japanese companies.
-&gt; Template for </t>
    </r>
    <phoneticPr fontId="5"/>
  </si>
  <si>
    <r>
      <t>The SDD tool is consisted of "</t>
    </r>
    <r>
      <rPr>
        <sz val="12"/>
        <color rgb="FFFF0000"/>
        <rFont val="ＭＳ Ｐゴシック"/>
        <family val="3"/>
        <charset val="128"/>
        <scheme val="minor"/>
      </rPr>
      <t>Comprehensive version</t>
    </r>
    <r>
      <rPr>
        <sz val="12"/>
        <color theme="1"/>
        <rFont val="ＭＳ Ｐゴシック"/>
        <family val="2"/>
        <charset val="128"/>
        <scheme val="minor"/>
      </rPr>
      <t>" and "</t>
    </r>
    <r>
      <rPr>
        <sz val="12"/>
        <color rgb="FFFF0000"/>
        <rFont val="ＭＳ Ｐゴシック"/>
        <family val="3"/>
        <charset val="128"/>
        <scheme val="minor"/>
      </rPr>
      <t>Implementation version</t>
    </r>
    <r>
      <rPr>
        <sz val="12"/>
        <color theme="1"/>
        <rFont val="ＭＳ Ｐゴシック"/>
        <family val="2"/>
        <charset val="128"/>
        <scheme val="minor"/>
      </rPr>
      <t>". The comprehensive version contains questions regarding the levels of recognition, systems and rules held by suppliers to facilitate raising their awareness.</t>
    </r>
    <phoneticPr fontId="5"/>
  </si>
  <si>
    <r>
      <t>[The difference between "Comprehensive Version" and "Implementation Version"]
“Comprehensive Version” is an</t>
    </r>
    <r>
      <rPr>
        <sz val="12"/>
        <color rgb="FFFF0000"/>
        <rFont val="ＭＳ Ｐゴシック"/>
        <family val="3"/>
        <charset val="128"/>
        <scheme val="minor"/>
      </rPr>
      <t xml:space="preserve"> introductory, basic version</t>
    </r>
    <r>
      <rPr>
        <sz val="12"/>
        <color theme="1"/>
        <rFont val="ＭＳ Ｐゴシック"/>
        <family val="2"/>
        <charset val="128"/>
        <scheme val="minor"/>
      </rPr>
      <t>. It contains questions regarding the awareness level of suppliers on CSR (due diligence) and relevant rules and systems. -&gt; This version is to ask about how established the CSR management system is at suppliers’ end. “</t>
    </r>
    <r>
      <rPr>
        <sz val="12"/>
        <rFont val="ＭＳ Ｐゴシック"/>
        <family val="3"/>
        <charset val="128"/>
        <scheme val="minor"/>
      </rPr>
      <t>Implementation Version</t>
    </r>
    <r>
      <rPr>
        <sz val="12"/>
        <color theme="1"/>
        <rFont val="ＭＳ Ｐゴシック"/>
        <family val="2"/>
        <charset val="128"/>
        <scheme val="minor"/>
      </rPr>
      <t xml:space="preserve">” is a </t>
    </r>
    <r>
      <rPr>
        <sz val="12"/>
        <color rgb="FFFF0000"/>
        <rFont val="ＭＳ Ｐゴシック"/>
        <family val="3"/>
        <charset val="128"/>
        <scheme val="minor"/>
      </rPr>
      <t>practical application version</t>
    </r>
    <r>
      <rPr>
        <sz val="12"/>
        <color theme="1"/>
        <rFont val="ＭＳ Ｐゴシック"/>
        <family val="2"/>
        <charset val="128"/>
        <scheme val="minor"/>
      </rPr>
      <t xml:space="preserve">. It contains questions regarding whether the systems held by suppliers are functioning at their workplaces, through asking whether items being questioned are being implemented. -&gt; It does not necessarily ask the performance level.
</t>
    </r>
    <phoneticPr fontId="5"/>
  </si>
  <si>
    <t>【Features】</t>
    <phoneticPr fontId="5"/>
  </si>
  <si>
    <r>
      <t xml:space="preserve">Target </t>
    </r>
    <r>
      <rPr>
        <sz val="12"/>
        <color rgb="FFFF0000"/>
        <rFont val="ＭＳ Ｐゴシック"/>
        <family val="3"/>
        <charset val="128"/>
        <scheme val="minor"/>
      </rPr>
      <t>respondents</t>
    </r>
    <r>
      <rPr>
        <sz val="12"/>
        <color theme="1"/>
        <rFont val="ＭＳ Ｐゴシック"/>
        <family val="2"/>
        <charset val="128"/>
        <scheme val="minor"/>
      </rPr>
      <t xml:space="preserve"> are medium and small enterprises. The </t>
    </r>
    <r>
      <rPr>
        <sz val="12"/>
        <color rgb="FFFF0000"/>
        <rFont val="ＭＳ Ｐゴシック"/>
        <family val="3"/>
        <charset val="128"/>
        <scheme val="minor"/>
      </rPr>
      <t>questionnaire</t>
    </r>
    <r>
      <rPr>
        <sz val="12"/>
        <color theme="1"/>
        <rFont val="ＭＳ Ｐゴシック"/>
        <family val="2"/>
        <charset val="128"/>
        <scheme val="minor"/>
      </rPr>
      <t xml:space="preserve"> is designed to be simple and contains the minimum number of concise questions necessary for diagnostic evaluation.</t>
    </r>
    <phoneticPr fontId="5"/>
  </si>
  <si>
    <r>
      <t xml:space="preserve">The framework of this evaluation questionnaire is compliant with the framework of </t>
    </r>
    <r>
      <rPr>
        <sz val="12"/>
        <color rgb="FFFF0000"/>
        <rFont val="ＭＳ Ｐゴシック"/>
        <family val="3"/>
        <charset val="128"/>
        <scheme val="minor"/>
      </rPr>
      <t>ISO 26000</t>
    </r>
    <r>
      <rPr>
        <sz val="12"/>
        <color theme="1"/>
        <rFont val="ＭＳ Ｐゴシック"/>
        <family val="2"/>
        <charset val="128"/>
        <scheme val="minor"/>
      </rPr>
      <t>, which is the international standard for CSR practices. It also takes into consideration EICC and JEITA, as well as containing some original viewpoints of SFM .</t>
    </r>
    <phoneticPr fontId="5"/>
  </si>
  <si>
    <r>
      <t>The questionnaire contains the “</t>
    </r>
    <r>
      <rPr>
        <sz val="10.5"/>
        <color rgb="FFFF0000"/>
        <rFont val="Arial Unicode MS"/>
        <family val="3"/>
        <charset val="128"/>
      </rPr>
      <t>core subjects</t>
    </r>
    <r>
      <rPr>
        <sz val="10.5"/>
        <color rgb="FF000000"/>
        <rFont val="Arial Unicode MS"/>
        <family val="3"/>
        <charset val="128"/>
      </rPr>
      <t>” as their major headings and also “</t>
    </r>
    <r>
      <rPr>
        <sz val="10.5"/>
        <color rgb="FFFF0000"/>
        <rFont val="Arial Unicode MS"/>
        <family val="3"/>
        <charset val="128"/>
      </rPr>
      <t>issues</t>
    </r>
    <r>
      <rPr>
        <sz val="10.5"/>
        <color rgb="FF000000"/>
        <rFont val="Arial Unicode MS"/>
        <family val="3"/>
        <charset val="128"/>
      </rPr>
      <t>” as their sub major headings. Specific diagnostic questions (questions) are based on “</t>
    </r>
    <r>
      <rPr>
        <sz val="10.5"/>
        <color rgb="FFFF0000"/>
        <rFont val="Arial Unicode MS"/>
        <family val="3"/>
        <charset val="128"/>
      </rPr>
      <t>relevant actions and expectations</t>
    </r>
    <r>
      <rPr>
        <sz val="10.5"/>
        <color rgb="FF000000"/>
        <rFont val="Arial Unicode MS"/>
        <family val="3"/>
        <charset val="128"/>
      </rPr>
      <t>” but also reflect some original viewpoints of SFM -&gt; Reference number of ISO26000 (only for the “Comprehensive Version”)</t>
    </r>
    <phoneticPr fontId="5"/>
  </si>
  <si>
    <t>The diagnostic questions are selected based on actual cases of CSR risks experienced by Japanese companies overseas.</t>
    <phoneticPr fontId="5"/>
  </si>
  <si>
    <r>
      <t xml:space="preserve">The diagnostic questions are divided into </t>
    </r>
    <r>
      <rPr>
        <sz val="12"/>
        <color rgb="FFFF0000"/>
        <rFont val="ＭＳ Ｐゴシック"/>
        <family val="3"/>
        <charset val="128"/>
        <scheme val="minor"/>
      </rPr>
      <t>“mandatory“</t>
    </r>
    <r>
      <rPr>
        <sz val="12"/>
        <color theme="1"/>
        <rFont val="ＭＳ Ｐゴシック"/>
        <family val="2"/>
        <charset val="128"/>
        <scheme val="minor"/>
      </rPr>
      <t xml:space="preserve"> questions which scores are given to, and </t>
    </r>
    <r>
      <rPr>
        <sz val="12"/>
        <color rgb="FFFF0000"/>
        <rFont val="ＭＳ Ｐゴシック"/>
        <family val="3"/>
        <charset val="128"/>
        <scheme val="minor"/>
      </rPr>
      <t>“voluntary”</t>
    </r>
    <r>
      <rPr>
        <sz val="12"/>
        <color theme="1"/>
        <rFont val="ＭＳ Ｐゴシック"/>
        <family val="2"/>
        <charset val="128"/>
        <scheme val="minor"/>
      </rPr>
      <t xml:space="preserve"> ones (comprehensive self-evaluation covering various efforts and practices).</t>
    </r>
    <phoneticPr fontId="5"/>
  </si>
  <si>
    <r>
      <t>The mandatory questions can be answered by selecting the appropriate integer from zero to four (</t>
    </r>
    <r>
      <rPr>
        <sz val="12"/>
        <color rgb="FFFF0000"/>
        <rFont val="ＭＳ Ｐゴシック"/>
        <family val="3"/>
        <charset val="128"/>
        <scheme val="minor"/>
      </rPr>
      <t>5 levels</t>
    </r>
    <r>
      <rPr>
        <sz val="12"/>
        <color theme="1"/>
        <rFont val="ＭＳ Ｐゴシック"/>
        <family val="2"/>
        <charset val="128"/>
        <scheme val="minor"/>
      </rPr>
      <t>) on a pull-down menu, each of which indicate a "score". Note that a user can also choose "unclear" and "not applicable".</t>
    </r>
    <phoneticPr fontId="5"/>
  </si>
  <si>
    <t>The weight for aggregation of each diagnostic question is important but not reflected in this SDD tool.</t>
    <phoneticPr fontId="5"/>
  </si>
  <si>
    <r>
      <t>This SDD tool anticipates "</t>
    </r>
    <r>
      <rPr>
        <sz val="12"/>
        <color rgb="FFFF0000"/>
        <rFont val="ＭＳ Ｐゴシック"/>
        <family val="3"/>
        <charset val="128"/>
        <scheme val="minor"/>
      </rPr>
      <t>general CSR risk</t>
    </r>
    <r>
      <rPr>
        <sz val="12"/>
        <color theme="1"/>
        <rFont val="ＭＳ Ｐゴシック"/>
        <family val="2"/>
        <charset val="128"/>
        <scheme val="minor"/>
      </rPr>
      <t>s" and not "</t>
    </r>
    <r>
      <rPr>
        <sz val="12"/>
        <color rgb="FFFF0000"/>
        <rFont val="ＭＳ Ｐゴシック"/>
        <family val="3"/>
        <charset val="128"/>
        <scheme val="minor"/>
      </rPr>
      <t>specific CSR risks</t>
    </r>
    <r>
      <rPr>
        <sz val="12"/>
        <color theme="1"/>
        <rFont val="ＭＳ Ｐゴシック"/>
        <family val="2"/>
        <charset val="128"/>
        <scheme val="minor"/>
      </rPr>
      <t>" for individual industry types.</t>
    </r>
    <phoneticPr fontId="5"/>
  </si>
  <si>
    <t xml:space="preserve">It is important for suppliers themselves to recognise CSR risks. Therefore, "1. Corporate governance regarding CSR" adopts unique evaluation points in addition to items listed in ISO26000. Major CSR challenges in the field are considered to be in the areas of human rights, labour and environmental pollution. </t>
    <phoneticPr fontId="5"/>
  </si>
  <si>
    <r>
      <t>The SDD too is a tool</t>
    </r>
    <r>
      <rPr>
        <sz val="12"/>
        <color rgb="FFFF0000"/>
        <rFont val="ＭＳ Ｐゴシック"/>
        <family val="3"/>
        <charset val="128"/>
        <scheme val="minor"/>
      </rPr>
      <t xml:space="preserve"> </t>
    </r>
    <r>
      <rPr>
        <u/>
        <sz val="12"/>
        <color rgb="FFFF0000"/>
        <rFont val="ＭＳ Ｐゴシック"/>
        <family val="3"/>
        <charset val="128"/>
        <scheme val="minor"/>
      </rPr>
      <t>for suppliers to "self-evaluate"</t>
    </r>
    <r>
      <rPr>
        <sz val="12"/>
        <color theme="1"/>
        <rFont val="ＭＳ Ｐゴシック"/>
        <family val="2"/>
        <charset val="128"/>
        <scheme val="minor"/>
      </rPr>
      <t xml:space="preserve"> the level of understanding of and management systems for CSR risks in supply chains, with a particular focus on overseas supply chains, as well as implementation of such systems. </t>
    </r>
    <phoneticPr fontId="5"/>
  </si>
  <si>
    <r>
      <t xml:space="preserve">This SDD tool is a tool for procurement companies (purchasers) to evaluate </t>
    </r>
    <r>
      <rPr>
        <u/>
        <sz val="12"/>
        <color rgb="FFFF0000"/>
        <rFont val="ＭＳ Ｐゴシック"/>
        <family val="3"/>
        <charset val="128"/>
        <scheme val="minor"/>
      </rPr>
      <t>CSR risks that may be found in their first-tier suppliers</t>
    </r>
    <r>
      <rPr>
        <sz val="12"/>
        <color theme="1"/>
        <rFont val="ＭＳ Ｐゴシック"/>
        <family val="2"/>
        <charset val="128"/>
        <scheme val="minor"/>
      </rPr>
      <t>. For suppliers that are further away in the supply chain (e.g. second-tier suppliers), the tool asks first-tier suppliers to raise their awareness.</t>
    </r>
    <phoneticPr fontId="5"/>
  </si>
  <si>
    <r>
      <t xml:space="preserve">CSR risks associated with supply chains vary depending on types of businesses or regions companies operate in. However, </t>
    </r>
    <r>
      <rPr>
        <u/>
        <sz val="12"/>
        <color rgb="FFFF0000"/>
        <rFont val="ＭＳ Ｐゴシック"/>
        <family val="3"/>
        <charset val="128"/>
        <scheme val="minor"/>
      </rPr>
      <t>the "Japanese-style CSR", which focuses on issues relating to compliance and philanthropy does not go far in overseas (especially in emerging markets and developing countries)</t>
    </r>
    <r>
      <rPr>
        <sz val="12"/>
        <color theme="1"/>
        <rFont val="ＭＳ Ｐゴシック"/>
        <family val="2"/>
        <charset val="128"/>
        <scheme val="minor"/>
      </rPr>
      <t>. This is where underlining elements of CSR risks exist. This means that the "</t>
    </r>
    <r>
      <rPr>
        <sz val="12"/>
        <color rgb="FFFF0000"/>
        <rFont val="ＭＳ Ｐゴシック"/>
        <family val="3"/>
        <charset val="128"/>
        <scheme val="minor"/>
      </rPr>
      <t>SDD process</t>
    </r>
    <r>
      <rPr>
        <sz val="12"/>
        <color theme="1"/>
        <rFont val="ＭＳ Ｐゴシック"/>
        <family val="2"/>
        <charset val="128"/>
        <scheme val="minor"/>
      </rPr>
      <t xml:space="preserve"> (*2)" is essential for procuring companies in implementing their CSR procurement. </t>
    </r>
    <phoneticPr fontId="5"/>
  </si>
  <si>
    <t>Instructions for answering to the questions in the Excel sheets (See: the "Comprehensive Version" and "Implementation Version" of the SDD Tool)</t>
    <phoneticPr fontId="5"/>
  </si>
  <si>
    <r>
      <t>Pink and blue cells are specific questions to be answered. Please input your evaluation by selecting the number in the pull-down menu in the Cell of “</t>
    </r>
    <r>
      <rPr>
        <sz val="12"/>
        <color rgb="FFFF0000"/>
        <rFont val="ＭＳ Ｐゴシック"/>
        <family val="3"/>
        <charset val="128"/>
        <scheme val="minor"/>
      </rPr>
      <t>No inpu</t>
    </r>
    <r>
      <rPr>
        <sz val="12"/>
        <color theme="1"/>
        <rFont val="ＭＳ Ｐゴシック"/>
        <family val="2"/>
        <charset val="128"/>
        <scheme val="minor"/>
      </rPr>
      <t xml:space="preserve">t”, located on the right hand side. (row E) </t>
    </r>
    <phoneticPr fontId="5"/>
  </si>
  <si>
    <r>
      <t xml:space="preserve">There are 75 "mandatory" questions and 14 "voluntary" questions in the "Comprehensive Version" and 81 and 14 respectively in the "Implementation Version".  questionnaire. There is </t>
    </r>
    <r>
      <rPr>
        <sz val="12"/>
        <color rgb="FFFF0000"/>
        <rFont val="ＭＳ Ｐゴシック"/>
        <family val="3"/>
        <charset val="128"/>
        <scheme val="minor"/>
      </rPr>
      <t>no score</t>
    </r>
    <r>
      <rPr>
        <sz val="12"/>
        <color theme="1"/>
        <rFont val="ＭＳ Ｐゴシック"/>
        <family val="2"/>
        <charset val="128"/>
        <scheme val="minor"/>
      </rPr>
      <t xml:space="preserve"> to give for voluntary questions. Please give yourself a comprehensive evalution regarding the level of awareness towards improvement of CSR practices, development of focused systems, and current situations and challenges in CSR effort. </t>
    </r>
    <phoneticPr fontId="5"/>
  </si>
  <si>
    <r>
      <t>Each question has</t>
    </r>
    <r>
      <rPr>
        <sz val="12"/>
        <color rgb="FFFF0000"/>
        <rFont val="ＭＳ Ｐゴシック"/>
        <family val="3"/>
        <charset val="128"/>
        <scheme val="minor"/>
      </rPr>
      <t xml:space="preserve"> explanations corresponding to “0”, “2” and “4"</t>
    </r>
    <r>
      <rPr>
        <sz val="12"/>
        <color theme="1"/>
        <rFont val="ＭＳ Ｐゴシック"/>
        <family val="2"/>
        <charset val="128"/>
        <scheme val="minor"/>
      </rPr>
      <t>. It is</t>
    </r>
    <r>
      <rPr>
        <sz val="12"/>
        <color rgb="FFFF0000"/>
        <rFont val="ＭＳ Ｐゴシック"/>
        <family val="3"/>
        <charset val="128"/>
        <scheme val="minor"/>
      </rPr>
      <t xml:space="preserve"> possible to choose “1” or “3” as an intermediary evaluation</t>
    </r>
    <r>
      <rPr>
        <sz val="12"/>
        <color theme="1"/>
        <rFont val="ＭＳ Ｐゴシック"/>
        <family val="2"/>
        <charset val="128"/>
        <scheme val="minor"/>
      </rPr>
      <t>.</t>
    </r>
    <phoneticPr fontId="5"/>
  </si>
  <si>
    <r>
      <t>If the cell to be filled is blank, an error message will be shown. In this case, please input your evaluation by selecting a number from “0” to “4” in the blank cell. If it is difficult to answer the question, please fill the cell with “</t>
    </r>
    <r>
      <rPr>
        <sz val="12"/>
        <color rgb="FFFF0000"/>
        <rFont val="ＭＳ Ｐゴシック"/>
        <family val="3"/>
        <charset val="128"/>
        <scheme val="minor"/>
      </rPr>
      <t>Unclear</t>
    </r>
    <r>
      <rPr>
        <sz val="12"/>
        <color theme="1"/>
        <rFont val="ＭＳ Ｐゴシック"/>
        <family val="2"/>
        <charset val="128"/>
        <scheme val="minor"/>
      </rPr>
      <t>”. If the question is not relevant to your company, please fill the cell with “</t>
    </r>
    <r>
      <rPr>
        <sz val="12"/>
        <color rgb="FFFF0000"/>
        <rFont val="ＭＳ Ｐゴシック"/>
        <family val="3"/>
        <charset val="128"/>
        <scheme val="minor"/>
      </rPr>
      <t>NA.</t>
    </r>
    <r>
      <rPr>
        <sz val="12"/>
        <color theme="1"/>
        <rFont val="ＭＳ Ｐゴシック"/>
        <family val="2"/>
        <charset val="128"/>
        <scheme val="minor"/>
      </rPr>
      <t xml:space="preserve">” </t>
    </r>
    <phoneticPr fontId="5"/>
  </si>
  <si>
    <r>
      <t>After inputting your evaluation in the cells, please state briefly the evidence of your evaluation in the cell of “</t>
    </r>
    <r>
      <rPr>
        <sz val="12"/>
        <color rgb="FFFF0000"/>
        <rFont val="ＭＳ Ｐゴシック"/>
        <family val="3"/>
        <charset val="128"/>
        <scheme val="minor"/>
      </rPr>
      <t>document to be checked</t>
    </r>
    <r>
      <rPr>
        <sz val="12"/>
        <color theme="1"/>
        <rFont val="ＭＳ Ｐゴシック"/>
        <family val="2"/>
        <charset val="128"/>
        <scheme val="minor"/>
      </rPr>
      <t>”.</t>
    </r>
    <phoneticPr fontId="5"/>
  </si>
  <si>
    <t>Opening and closing cells with 4 stage layers of a group or per question can be done by adjusting the “+” and “－” buttons, located in the upper left.</t>
    <phoneticPr fontId="5"/>
  </si>
  <si>
    <t>The current stage of input is shown on the bottom right to help your input and question management.</t>
    <phoneticPr fontId="5"/>
  </si>
  <si>
    <t>The cells except for those allocated for scores are not protected in this tool. Please do not change letters and values in cells or change rows and colums that have been provided.</t>
    <phoneticPr fontId="5"/>
  </si>
  <si>
    <t>There are some cells that were filled with numbers as examples. Please delete these cells before inputing.</t>
    <phoneticPr fontId="5"/>
  </si>
  <si>
    <r>
      <t xml:space="preserve">Although the Excel’s automatic saving function is available, you are recommended to </t>
    </r>
    <r>
      <rPr>
        <sz val="12"/>
        <color rgb="FFFF0000"/>
        <rFont val="ＭＳ Ｐゴシック"/>
        <family val="3"/>
        <charset val="128"/>
        <scheme val="minor"/>
      </rPr>
      <t>save the data manually</t>
    </r>
    <r>
      <rPr>
        <sz val="12"/>
        <color theme="1"/>
        <rFont val="ＭＳ Ｐゴシック"/>
        <family val="2"/>
        <charset val="128"/>
        <scheme val="minor"/>
      </rPr>
      <t xml:space="preserve"> after answering each question.  </t>
    </r>
    <phoneticPr fontId="5"/>
  </si>
  <si>
    <r>
      <t xml:space="preserve">If you click special terms (+) contained in questions, relevant part of the "explanation of terms", which is on a separate sheet. Press </t>
    </r>
    <r>
      <rPr>
        <sz val="12"/>
        <color rgb="FFFF0000"/>
        <rFont val="ＭＳ Ｐゴシック"/>
        <family val="3"/>
        <charset val="128"/>
        <scheme val="minor"/>
      </rPr>
      <t>"return"</t>
    </r>
    <r>
      <rPr>
        <sz val="12"/>
        <color theme="1"/>
        <rFont val="ＭＳ Ｐゴシック"/>
        <family val="2"/>
        <charset val="128"/>
        <scheme val="minor"/>
      </rPr>
      <t xml:space="preserve"> to go back to the sheet for input.</t>
    </r>
    <phoneticPr fontId="5"/>
  </si>
  <si>
    <t>Regarding scores (valuation points)</t>
    <phoneticPr fontId="5"/>
  </si>
  <si>
    <r>
      <t>Please be sure to fill the “</t>
    </r>
    <r>
      <rPr>
        <sz val="12"/>
        <color rgb="FFFF0000"/>
        <rFont val="ＭＳ Ｐゴシック"/>
        <family val="3"/>
        <charset val="128"/>
        <scheme val="minor"/>
      </rPr>
      <t>0. Scope of the evaluation</t>
    </r>
    <r>
      <rPr>
        <sz val="12"/>
        <color theme="1"/>
        <rFont val="ＭＳ Ｐゴシック"/>
        <family val="2"/>
        <charset val="128"/>
        <scheme val="minor"/>
      </rPr>
      <t>”, although this is not included for the evaluation.</t>
    </r>
    <phoneticPr fontId="5"/>
  </si>
  <si>
    <r>
      <t>The automatic counting program calculates the total evaluation points so that</t>
    </r>
    <r>
      <rPr>
        <sz val="12"/>
        <color rgb="FFFF0000"/>
        <rFont val="ＭＳ Ｐゴシック"/>
        <family val="3"/>
        <charset val="128"/>
        <scheme val="minor"/>
      </rPr>
      <t xml:space="preserve"> 100 points is the maximum</t>
    </r>
    <r>
      <rPr>
        <sz val="12"/>
        <color theme="1"/>
        <rFont val="ＭＳ Ｐゴシック"/>
        <family val="2"/>
        <charset val="128"/>
        <scheme val="minor"/>
      </rPr>
      <t>, reagardless of the number of questions of each of the seven major items (cpre themes).</t>
    </r>
    <phoneticPr fontId="5"/>
  </si>
  <si>
    <r>
      <t>The total evaluation points for each major item (shown in white letters) will be shown in the upper right cell (maximum 100 points). The "</t>
    </r>
    <r>
      <rPr>
        <sz val="12"/>
        <color rgb="FFFF0000"/>
        <rFont val="ＭＳ Ｐゴシック"/>
        <family val="3"/>
        <charset val="128"/>
        <scheme val="minor"/>
      </rPr>
      <t>total score of all evaluation points</t>
    </r>
    <r>
      <rPr>
        <sz val="12"/>
        <color theme="1"/>
        <rFont val="ＭＳ Ｐゴシック"/>
        <family val="2"/>
        <charset val="128"/>
        <scheme val="minor"/>
      </rPr>
      <t>" (maximum 700 points) and the "</t>
    </r>
    <r>
      <rPr>
        <sz val="12"/>
        <color rgb="FFFF0000"/>
        <rFont val="ＭＳ Ｐゴシック"/>
        <family val="3"/>
        <charset val="128"/>
        <scheme val="minor"/>
      </rPr>
      <t>average points</t>
    </r>
    <r>
      <rPr>
        <sz val="12"/>
        <color theme="1"/>
        <rFont val="ＭＳ Ｐゴシック"/>
        <family val="2"/>
        <charset val="128"/>
        <scheme val="minor"/>
      </rPr>
      <t>" for each major item (maximum 100 points) will also be shown in the upper right.</t>
    </r>
    <phoneticPr fontId="5"/>
  </si>
  <si>
    <r>
      <t xml:space="preserve">The total scores for each major item will be shown as a radar chart in a separate sheet for </t>
    </r>
    <r>
      <rPr>
        <sz val="12"/>
        <color rgb="FFFF0000"/>
        <rFont val="ＭＳ Ｐゴシック"/>
        <family val="3"/>
        <charset val="128"/>
        <scheme val="minor"/>
      </rPr>
      <t>aggregated evaluatio</t>
    </r>
    <r>
      <rPr>
        <sz val="12"/>
        <color theme="1"/>
        <rFont val="ＭＳ Ｐゴシック"/>
        <family val="2"/>
        <charset val="128"/>
        <scheme val="minor"/>
      </rPr>
      <t>n.</t>
    </r>
    <phoneticPr fontId="5"/>
  </si>
  <si>
    <t>Pages will be switched automatically according to which questions are being answered. The part of the sheet shown in the screen will be printed.</t>
    <phoneticPr fontId="5"/>
  </si>
  <si>
    <t>Date and time, page, and file name to be printed are shown in the footer of each page.</t>
    <phoneticPr fontId="5"/>
  </si>
  <si>
    <t>Printing</t>
    <phoneticPr fontId="5"/>
  </si>
  <si>
    <t>SMF Supply Chain Sustainability Evaluation Tool ("SDD Tool")　　　　　　　　　　　　　　　　　　　　</t>
    <phoneticPr fontId="5"/>
  </si>
  <si>
    <t>"Implementation Version" Verｓｉｏｎ1.1　（2015/10/20）</t>
    <phoneticPr fontId="5"/>
  </si>
  <si>
    <r>
      <t>【</t>
    </r>
    <r>
      <rPr>
        <sz val="16"/>
        <color rgb="FF2A1AF6"/>
        <rFont val="HGP創英角ｺﾞｼｯｸUB"/>
        <family val="3"/>
        <charset val="128"/>
      </rPr>
      <t>Supplying Company's Name</t>
    </r>
    <r>
      <rPr>
        <sz val="16"/>
        <rFont val="HGP創英角ｺﾞｼｯｸUB"/>
        <family val="3"/>
        <charset val="128"/>
      </rPr>
      <t>】○○○</t>
    </r>
    <phoneticPr fontId="6"/>
  </si>
  <si>
    <t>Scope of Evaluation</t>
    <phoneticPr fontId="6"/>
  </si>
  <si>
    <t>Scope of this evaluation (boundary)</t>
    <phoneticPr fontId="6"/>
  </si>
  <si>
    <t>All group companies including overseas companies</t>
  </si>
  <si>
    <t>Domestic group companies</t>
    <phoneticPr fontId="6"/>
  </si>
  <si>
    <t>Overseas group companies</t>
    <phoneticPr fontId="6"/>
  </si>
  <si>
    <t>Headquarters only</t>
    <phoneticPr fontId="6"/>
  </si>
  <si>
    <t>Specific office</t>
    <phoneticPr fontId="6"/>
  </si>
  <si>
    <t>Others (Please be specific)</t>
    <phoneticPr fontId="6"/>
  </si>
  <si>
    <t>　Please enter ●　where applicable ⇒</t>
    <phoneticPr fontId="6"/>
  </si>
  <si>
    <r>
      <t xml:space="preserve">Corporate governance regarding CSR issues </t>
    </r>
    <r>
      <rPr>
        <vertAlign val="superscript"/>
        <sz val="16"/>
        <color theme="0"/>
        <rFont val="HGP創英角ｺﾞｼｯｸUB"/>
        <family val="3"/>
        <charset val="128"/>
      </rPr>
      <t>※</t>
    </r>
    <phoneticPr fontId="6"/>
  </si>
  <si>
    <t>Establishment and effectiveness of goals and plans in order to implement basic policies and codes of practice regarding CSR</t>
    <phoneticPr fontId="6"/>
  </si>
  <si>
    <t>mandatory</t>
    <phoneticPr fontId="5"/>
  </si>
  <si>
    <t>mandatory</t>
    <phoneticPr fontId="6"/>
  </si>
  <si>
    <t>Has a mid to long-term plan (over 3 years) been established for CSR including issues relating to human rights, labour, the environment, corruption prevention?</t>
    <phoneticPr fontId="6"/>
  </si>
  <si>
    <t>score4</t>
  </si>
  <si>
    <t>score2</t>
  </si>
  <si>
    <t>score0</t>
  </si>
  <si>
    <t>Has a target figure (※) been established in order to improve CSR issues relating to human rights, labour, the environment, corruption prevention?</t>
    <phoneticPr fontId="6"/>
  </si>
  <si>
    <t xml:space="preserve"> Has a mid to long-term plan for CSR issues been implemented?</t>
    <phoneticPr fontId="6"/>
  </si>
  <si>
    <t>Development of the governance system (decision-making and monitoring for CSR)</t>
    <phoneticPr fontId="6"/>
  </si>
  <si>
    <t>Has CSR been a topic for discussions at the board or management meetings?</t>
    <phoneticPr fontId="6"/>
  </si>
  <si>
    <t>Is there a process through which problems relating to CSR can be responded to when they occur?</t>
    <phoneticPr fontId="6"/>
  </si>
  <si>
    <t>Established, covering all of the above four elements</t>
    <phoneticPr fontId="6"/>
  </si>
  <si>
    <t>Established, with partial coverage</t>
    <phoneticPr fontId="6"/>
  </si>
  <si>
    <t>Not established</t>
    <phoneticPr fontId="6"/>
  </si>
  <si>
    <t>Adequately been implemented</t>
    <phoneticPr fontId="6"/>
  </si>
  <si>
    <t>Implemented, with partial coverage</t>
    <phoneticPr fontId="6"/>
  </si>
  <si>
    <t>Has not been implemented (or established)</t>
    <phoneticPr fontId="6"/>
  </si>
  <si>
    <t>Regularly</t>
    <phoneticPr fontId="5"/>
  </si>
  <si>
    <t>No rule has been set but the responsible department is clear</t>
    <phoneticPr fontId="6"/>
  </si>
  <si>
    <t>The responsible department and necessary procedures have been clearly defined by relevant rules</t>
    <phoneticPr fontId="6"/>
  </si>
  <si>
    <t>Not at all</t>
    <phoneticPr fontId="6"/>
  </si>
  <si>
    <t>Irregularly</t>
    <phoneticPr fontId="6"/>
  </si>
  <si>
    <t>There is no such process.</t>
    <phoneticPr fontId="6"/>
  </si>
  <si>
    <t>Are CSR risks within the supply chain being monitored?</t>
    <phoneticPr fontId="6"/>
  </si>
  <si>
    <t>Yes, covering all major suppliers</t>
    <phoneticPr fontId="6"/>
  </si>
  <si>
    <t>Yes, covering some suppliers</t>
    <phoneticPr fontId="6"/>
  </si>
  <si>
    <t>No</t>
    <phoneticPr fontId="5"/>
  </si>
  <si>
    <t>Nurturing organisational culture for CSR</t>
    <phoneticPr fontId="6"/>
  </si>
  <si>
    <t>Have social issues in the operating area been identified?</t>
    <phoneticPr fontId="6"/>
  </si>
  <si>
    <t>Yes, with regard tomost major ones</t>
    <phoneticPr fontId="6"/>
  </si>
  <si>
    <t>Yes, with regard to what has been reported in the media</t>
    <phoneticPr fontId="6"/>
  </si>
  <si>
    <t>No</t>
    <phoneticPr fontId="6"/>
  </si>
  <si>
    <t>Two-way communication with stakeholders</t>
    <phoneticPr fontId="6"/>
  </si>
  <si>
    <t>Has there been regular communication with appropriate NPOs and NGOs working in the operating area?</t>
    <phoneticPr fontId="6"/>
  </si>
  <si>
    <t>Regular evaluation of governing process regarding CSR</t>
    <phoneticPr fontId="6"/>
  </si>
  <si>
    <r>
      <t xml:space="preserve">Is </t>
    </r>
    <r>
      <rPr>
        <b/>
        <u/>
        <sz val="12"/>
        <color rgb="FF2A1AF6"/>
        <rFont val="ＭＳ Ｐゴシック"/>
        <family val="3"/>
        <charset val="128"/>
      </rPr>
      <t>CSR audit</t>
    </r>
    <r>
      <rPr>
        <b/>
        <vertAlign val="superscript"/>
        <sz val="12"/>
        <color rgb="FF2A1AF6"/>
        <rFont val="ＭＳ Ｐゴシック"/>
        <family val="3"/>
        <charset val="128"/>
      </rPr>
      <t>※</t>
    </r>
    <r>
      <rPr>
        <b/>
        <sz val="12"/>
        <color theme="1"/>
        <rFont val="ＭＳ Ｐゴシック"/>
        <family val="3"/>
        <charset val="128"/>
      </rPr>
      <t>of suppliers being carried out?</t>
    </r>
    <phoneticPr fontId="6"/>
  </si>
  <si>
    <t>Regularly, covering all of major suppliers</t>
    <phoneticPr fontId="6"/>
  </si>
  <si>
    <t>Irregularly, covering some suppliers</t>
    <phoneticPr fontId="6"/>
  </si>
  <si>
    <t>No</t>
    <phoneticPr fontId="6"/>
  </si>
  <si>
    <t>Is there a third party that is providing advices on issues relating to corporate governance for CSR?</t>
    <phoneticPr fontId="6"/>
  </si>
  <si>
    <t>★Self evaluation of the implementation of corporate governance regarding CSR (free-style)</t>
    <phoneticPr fontId="6"/>
  </si>
  <si>
    <t>What is the company's self-evaluation regarding current situations and future challenges of corporate governance concerning CSR?</t>
    <phoneticPr fontId="6"/>
  </si>
  <si>
    <t xml:space="preserve">Free-style </t>
    <phoneticPr fontId="5"/>
  </si>
  <si>
    <t>Human rights</t>
    <phoneticPr fontId="6"/>
  </si>
  <si>
    <r>
      <t>Human rights d</t>
    </r>
    <r>
      <rPr>
        <b/>
        <u/>
        <sz val="14"/>
        <color rgb="FF2A1AF6"/>
        <rFont val="ＭＳ Ｐゴシック"/>
        <family val="3"/>
        <charset val="128"/>
      </rPr>
      <t>ue diligence</t>
    </r>
    <r>
      <rPr>
        <b/>
        <vertAlign val="superscript"/>
        <sz val="14"/>
        <color rgb="FF2A1AF6"/>
        <rFont val="ＭＳ Ｐゴシック"/>
        <family val="3"/>
        <charset val="128"/>
      </rPr>
      <t>※</t>
    </r>
    <phoneticPr fontId="6"/>
  </si>
  <si>
    <t>Is human rights due diligence being implemented?</t>
    <phoneticPr fontId="6"/>
  </si>
  <si>
    <t>Adequately implemented according to rules</t>
    <phoneticPr fontId="6"/>
  </si>
  <si>
    <t>Implemented, but not adequately enough</t>
    <phoneticPr fontId="5"/>
  </si>
  <si>
    <t>Not implemented</t>
    <phoneticPr fontId="5"/>
  </si>
  <si>
    <t>Adequately implemented for major suppliers according to rules</t>
    <phoneticPr fontId="6"/>
  </si>
  <si>
    <t>Human rights risk situations ⇒N.A.</t>
    <phoneticPr fontId="6"/>
  </si>
  <si>
    <t>Avoidance of complicity in human rights violations</t>
    <phoneticPr fontId="6"/>
  </si>
  <si>
    <t>Does the company prohibit business with suppliers and contractors that have inhumane abour practices?</t>
    <phoneticPr fontId="5"/>
  </si>
  <si>
    <t>Strictly prohibited</t>
    <phoneticPr fontId="5"/>
  </si>
  <si>
    <t>Asked for improvement but the business is ongoing</t>
    <phoneticPr fontId="5"/>
  </si>
  <si>
    <t>Not asked for improvement and the business is ongoing</t>
    <phoneticPr fontId="5"/>
  </si>
  <si>
    <t>Does the company prohibit complicity in a forced eviction except where it is carried out as a legal measure?</t>
    <phoneticPr fontId="5"/>
  </si>
  <si>
    <t xml:space="preserve"> Clearly prohibited according to rules</t>
    <phoneticPr fontId="6"/>
  </si>
  <si>
    <t>There are rules but they are ambiguous</t>
    <phoneticPr fontId="6"/>
  </si>
  <si>
    <t>There are no rules</t>
    <phoneticPr fontId="6"/>
  </si>
  <si>
    <t>Is the company aware of efforts made regarding human rights issues at its suppliers' end?</t>
    <phoneticPr fontId="6"/>
  </si>
  <si>
    <t>Fully aware regarding major suppliers</t>
    <phoneticPr fontId="5"/>
  </si>
  <si>
    <t>Not fully aware</t>
    <phoneticPr fontId="5"/>
  </si>
  <si>
    <t>Not aware</t>
    <phoneticPr fontId="5"/>
  </si>
  <si>
    <t>Resolving grievances</t>
    <phoneticPr fontId="6"/>
  </si>
  <si>
    <t>Is the redress procedure regarding human rights issues easy to use?</t>
    <phoneticPr fontId="5"/>
  </si>
  <si>
    <t>Fully catered for those who may find it difficult to use</t>
    <phoneticPr fontId="5"/>
  </si>
  <si>
    <t>Announced internally</t>
    <phoneticPr fontId="5"/>
  </si>
  <si>
    <t>Not announced internally</t>
    <phoneticPr fontId="5"/>
  </si>
  <si>
    <r>
      <rPr>
        <b/>
        <sz val="14"/>
        <color rgb="FF2A1AF6"/>
        <rFont val="ＭＳ Ｐゴシック"/>
        <family val="3"/>
        <charset val="128"/>
      </rPr>
      <t>Discrimination</t>
    </r>
    <r>
      <rPr>
        <b/>
        <vertAlign val="superscript"/>
        <sz val="14"/>
        <color rgb="FF2A1AF6"/>
        <rFont val="ＭＳ Ｐゴシック"/>
        <family val="3"/>
        <charset val="128"/>
      </rPr>
      <t>※</t>
    </r>
    <r>
      <rPr>
        <b/>
        <sz val="14"/>
        <color theme="1"/>
        <rFont val="ＭＳ Ｐゴシック"/>
        <family val="3"/>
        <charset val="128"/>
      </rPr>
      <t xml:space="preserve"> and </t>
    </r>
    <r>
      <rPr>
        <b/>
        <sz val="14"/>
        <color rgb="FF2A1AF6"/>
        <rFont val="ＭＳ Ｐゴシック"/>
        <family val="3"/>
        <charset val="128"/>
      </rPr>
      <t>vulnerable groups</t>
    </r>
    <r>
      <rPr>
        <b/>
        <vertAlign val="superscript"/>
        <sz val="14"/>
        <color rgb="FF2A1AF6"/>
        <rFont val="ＭＳ Ｐゴシック"/>
        <family val="3"/>
        <charset val="128"/>
      </rPr>
      <t>※</t>
    </r>
    <phoneticPr fontId="6"/>
  </si>
  <si>
    <t>Is the company free from discrimination against women and girls?</t>
    <phoneticPr fontId="5"/>
  </si>
  <si>
    <t>Rules have been established to prohibit discrimination and there is none</t>
    <phoneticPr fontId="5"/>
  </si>
  <si>
    <t>Rules have been established to prohibit discrimination but the situation regarding discrimination has not been investigated</t>
    <phoneticPr fontId="5"/>
  </si>
  <si>
    <t>There is no rule regarding discrimination and there exists discrimination</t>
    <phoneticPr fontId="5"/>
  </si>
  <si>
    <t>Is the company free from discrimination against people with disabilities?</t>
    <phoneticPr fontId="5"/>
  </si>
  <si>
    <t>Rules have been established to prohibit child labour and there is none</t>
  </si>
  <si>
    <t>Rules have been established to prohibit child labour but the situation regarding child labour has not been investigated</t>
  </si>
  <si>
    <t>There is no rule regarding child labour and there exists child labour</t>
  </si>
  <si>
    <t>Is the company free from child labour?</t>
    <phoneticPr fontId="5"/>
  </si>
  <si>
    <t>Is the company free from forced labour?</t>
    <phoneticPr fontId="5"/>
  </si>
  <si>
    <t>Rules have been established to prohibit forced labour and there is none</t>
  </si>
  <si>
    <t>Rules have been established to prohibit forced labour but the situation regarding forced labour has not been investigated</t>
  </si>
  <si>
    <t>There is no rule regarding forced labour and there exists forced labour</t>
  </si>
  <si>
    <t>Is the company free from violation of indigenous people's rights?</t>
    <phoneticPr fontId="5"/>
  </si>
  <si>
    <t>Rules have been established to respect indigenous people's rights and there is no violation</t>
    <phoneticPr fontId="5"/>
  </si>
  <si>
    <t>Rules have been established to respect indigenous people's right but the situation has not been investigated</t>
    <phoneticPr fontId="5"/>
  </si>
  <si>
    <t>There is no rule regarding indigenous people's rightand there exists violation of their rights</t>
    <phoneticPr fontId="5"/>
  </si>
  <si>
    <t>Is the company free from discrimination against migrants and migrant workers?</t>
    <phoneticPr fontId="5"/>
  </si>
  <si>
    <t>Is the company free from discriminating against LGBT?</t>
    <phoneticPr fontId="5"/>
  </si>
  <si>
    <t>Is the company free from discrimination against people on the basis of their descent?</t>
    <phoneticPr fontId="5"/>
  </si>
  <si>
    <t>Is the company free from discrimination against people on the basis of their race or nationality?</t>
    <phoneticPr fontId="5"/>
  </si>
  <si>
    <t>Civil and political rights　⇒NA</t>
    <phoneticPr fontId="6"/>
  </si>
  <si>
    <t>Economic, social and cultural rights ⇒NA</t>
    <phoneticPr fontId="5"/>
  </si>
  <si>
    <t>Fundamental principles and rights at work　⇒NA</t>
    <phoneticPr fontId="6"/>
  </si>
  <si>
    <t>★General self-evaluation concerning human rights（Free-style）</t>
    <phoneticPr fontId="6"/>
  </si>
  <si>
    <t>free-style</t>
    <phoneticPr fontId="5"/>
  </si>
  <si>
    <t>Labour practices</t>
    <phoneticPr fontId="6"/>
  </si>
  <si>
    <t>Employment and employment relationships</t>
    <phoneticPr fontId="5"/>
  </si>
  <si>
    <t>Is social responsibility concerning labour practices implemented through overall company policies or codes of conduct?</t>
    <phoneticPr fontId="6"/>
  </si>
  <si>
    <t>Yes, fully implemented internally through e-learning and trainings</t>
    <phoneticPr fontId="6"/>
  </si>
  <si>
    <t>It has been announced internally but efforts for implementation is insufficient</t>
    <phoneticPr fontId="6"/>
  </si>
  <si>
    <t>Efforts have not been made</t>
    <phoneticPr fontId="6"/>
  </si>
  <si>
    <t>Does the company provide implement equal payment for wok of equal value within the same operation?</t>
    <phoneticPr fontId="6"/>
  </si>
  <si>
    <t>Yes, the company complies with the principle of work of equal value, equal pay</t>
    <phoneticPr fontId="6"/>
  </si>
  <si>
    <t>Not fully compilant with the principle</t>
    <phoneticPr fontId="6"/>
  </si>
  <si>
    <t>Is the company free from discrimintation regarding education, placement, promotion, retirement, disemployment habits?</t>
    <phoneticPr fontId="6"/>
  </si>
  <si>
    <t>Yes, completely free from such discrimination</t>
    <phoneticPr fontId="6"/>
  </si>
  <si>
    <t>Efforts have been made but are insufficient</t>
    <phoneticPr fontId="6"/>
  </si>
  <si>
    <t>Conditions of work and social protection</t>
    <phoneticPr fontId="6"/>
  </si>
  <si>
    <t>Is the company free from forced labour using physical or psychological pressures?</t>
    <phoneticPr fontId="6"/>
  </si>
  <si>
    <t>Completely free from such forced labour</t>
    <phoneticPr fontId="6"/>
  </si>
  <si>
    <t>Inadequate control of such forced labour</t>
    <phoneticPr fontId="6"/>
  </si>
  <si>
    <t>No control</t>
    <phoneticPr fontId="6"/>
  </si>
  <si>
    <t>Is the company free from disguised employment?</t>
    <phoneticPr fontId="6"/>
  </si>
  <si>
    <t>Completely free from disguised labour</t>
    <phoneticPr fontId="6"/>
  </si>
  <si>
    <t>Inadequate control of disguised labour</t>
    <phoneticPr fontId="6"/>
  </si>
  <si>
    <t>Does the company ask for holding forms of identification such as passports or labour premits from its workers?</t>
    <phoneticPr fontId="6"/>
  </si>
  <si>
    <t>Yes for some employees</t>
    <phoneticPr fontId="6"/>
  </si>
  <si>
    <t>Yes for all employees</t>
    <phoneticPr fontId="6"/>
  </si>
  <si>
    <t xml:space="preserve">Does the company provide labour conditions where work-life balance is ensured, wherever possible? </t>
    <phoneticPr fontId="6"/>
  </si>
  <si>
    <t>Wherever possible</t>
    <phoneticPr fontId="6"/>
  </si>
  <si>
    <t>Some but insufficient</t>
    <phoneticPr fontId="6"/>
  </si>
  <si>
    <t>Does the company permit local or religious traditions and customs in the operating area, wherever possible?</t>
    <phoneticPr fontId="6"/>
  </si>
  <si>
    <t>Is the company free from contracting organisations with inhumane labour conditions?</t>
    <phoneticPr fontId="6"/>
  </si>
  <si>
    <t>Yes completely free</t>
    <phoneticPr fontId="6"/>
  </si>
  <si>
    <t>Some control is being exercised but insufficient</t>
    <phoneticPr fontId="6"/>
  </si>
  <si>
    <t>Social dialogue</t>
    <phoneticPr fontId="6"/>
  </si>
  <si>
    <t>Is the company free from disadvantaging its employees for their exercising their right to form their own organisations, become a member of a labour union, and protest?</t>
    <phoneticPr fontId="6"/>
  </si>
  <si>
    <t>Not at all aware</t>
    <phoneticPr fontId="6"/>
  </si>
  <si>
    <t>If there is no labour union, does the company provide alternative measures for its employees to allow them to discuss issues relating to labour?</t>
    <phoneticPr fontId="6"/>
  </si>
  <si>
    <t>Yes there are alternative measures available</t>
    <phoneticPr fontId="6"/>
  </si>
  <si>
    <t>Alternative measures are made available when requested</t>
    <phoneticPr fontId="6"/>
  </si>
  <si>
    <t>Health and safety at work</t>
    <phoneticPr fontId="6"/>
  </si>
  <si>
    <t>Has the company ensured safety measures for buildings and equipment that it uses and carry out regular safety checks?</t>
    <phoneticPr fontId="6"/>
  </si>
  <si>
    <t>Yes, adequately for both</t>
    <phoneticPr fontId="6"/>
  </si>
  <si>
    <t>Yes for both but insufficiently</t>
    <phoneticPr fontId="6"/>
  </si>
  <si>
    <t>Does the company provide an individual protection kit needed for executing the work, and regularly provide safety trainings?</t>
    <phoneticPr fontId="6"/>
  </si>
  <si>
    <t>Does the company provide compensation for absence from work for accidents and illnesses arising from workplace?</t>
    <phoneticPr fontId="6"/>
  </si>
  <si>
    <t>Yes, adequately</t>
    <phoneticPr fontId="6"/>
  </si>
  <si>
    <t>Yes but insufficiently</t>
    <phoneticPr fontId="6"/>
  </si>
  <si>
    <t>Does the company provide fire alarms, fire extinguishers and emergency facilities to prepare for disasters?</t>
    <phoneticPr fontId="6"/>
  </si>
  <si>
    <t>Yes, adequately for all</t>
    <phoneticPr fontId="6"/>
  </si>
  <si>
    <t>Has the company established an evacuation plan and ensured employees' understanding of evacuation methods to prepare for disasters?</t>
    <phoneticPr fontId="6"/>
  </si>
  <si>
    <t>Does the company regularly provide health checks of all employees?</t>
    <phoneticPr fontId="6"/>
  </si>
  <si>
    <t>Yes, adequately for all employees</t>
    <phoneticPr fontId="6"/>
  </si>
  <si>
    <t>Does the company provide special safety measures for special safety measures for expectant and nursing mothers, people with disabilities and other vulnerable workers?</t>
    <phoneticPr fontId="6"/>
  </si>
  <si>
    <t>Development of human resources and trainings at work</t>
    <phoneticPr fontId="5"/>
  </si>
  <si>
    <t>Does the company provide opportunities for employees for skill development, trainings, participation, apprenticeship and career development?</t>
    <phoneticPr fontId="6"/>
  </si>
  <si>
    <t xml:space="preserve">Yes, adequately </t>
    <phoneticPr fontId="6"/>
  </si>
  <si>
    <t>★General self-evaluation concerning operation governance (free-style）</t>
    <phoneticPr fontId="6"/>
  </si>
  <si>
    <t>In the last two years, have special efforts been made to improve labour practices, or has there been significant achievement regarding this matter?</t>
    <phoneticPr fontId="6"/>
  </si>
  <si>
    <t>The Environment</t>
    <phoneticPr fontId="6"/>
  </si>
  <si>
    <t>Prevention of pollution</t>
  </si>
  <si>
    <t>Does the company adequately manage hazardous chemicals used in the production according to rules and regulations?</t>
    <phoneticPr fontId="6"/>
  </si>
  <si>
    <t>Yes, adequatly, according to rules and regulations</t>
    <phoneticPr fontId="6"/>
  </si>
  <si>
    <t>Yes but inadequately</t>
    <phoneticPr fontId="6"/>
  </si>
  <si>
    <r>
      <rPr>
        <b/>
        <sz val="12"/>
        <color rgb="FFFF0000"/>
        <rFont val="ＭＳ Ｐゴシック"/>
        <family val="3"/>
        <charset val="128"/>
      </rPr>
      <t>規定に基づき、製品・サービスの含有について有害化学物質を管理していますか？</t>
    </r>
    <r>
      <rPr>
        <b/>
        <sz val="12"/>
        <color theme="1"/>
        <rFont val="ＭＳ Ｐゴシック"/>
        <family val="3"/>
        <charset val="128"/>
      </rPr>
      <t>Does the company adequately manage hazardous chemicals used in the production according to rules and regulations?</t>
    </r>
    <rPh sb="0" eb="2">
      <t>キテイ</t>
    </rPh>
    <rPh sb="3" eb="4">
      <t>モト</t>
    </rPh>
    <rPh sb="7" eb="9">
      <t>セイヒン</t>
    </rPh>
    <rPh sb="15" eb="17">
      <t>ガンユウ</t>
    </rPh>
    <rPh sb="21" eb="23">
      <t>ユウガイ</t>
    </rPh>
    <rPh sb="28" eb="30">
      <t>カンリ</t>
    </rPh>
    <phoneticPr fontId="6"/>
  </si>
  <si>
    <t>Does the company ensure suppliers and contractors to learn about its control policy of hazardous chemicals according to rules and regulations?</t>
    <phoneticPr fontId="6"/>
  </si>
  <si>
    <t>Yes, widely and throughly according to rules and regulations</t>
    <phoneticPr fontId="6"/>
  </si>
  <si>
    <t>Yes, depending on situations</t>
    <phoneticPr fontId="6"/>
  </si>
  <si>
    <t xml:space="preserve">Sustainable resource use </t>
    <phoneticPr fontId="6"/>
  </si>
  <si>
    <t>Has the voluntary goal been set for the effective use of energy?</t>
    <phoneticPr fontId="6"/>
  </si>
  <si>
    <t>Yes, clearly with details</t>
    <phoneticPr fontId="6"/>
  </si>
  <si>
    <t>Yes but ambiguous in parts</t>
    <phoneticPr fontId="6"/>
  </si>
  <si>
    <t>Has the voluntary goal been set for the effective use of resources (water, raw materials etc.)?</t>
    <phoneticPr fontId="6"/>
  </si>
  <si>
    <t>Has the voluntary goal been set for waste reduction?</t>
    <phoneticPr fontId="6"/>
  </si>
  <si>
    <t>Climate change mitigation and adaptation</t>
    <phoneticPr fontId="5"/>
  </si>
  <si>
    <t>【Climate change mitigation】</t>
    <phoneticPr fontId="6"/>
  </si>
  <si>
    <t>Has the company set a voluntary goal for reducing GHG?</t>
    <phoneticPr fontId="6"/>
  </si>
  <si>
    <t>Does the company purchase energy-efficient products and services?</t>
    <phoneticPr fontId="5"/>
  </si>
  <si>
    <t>Yes, widely and actively, according to regulations such as green procurement standard</t>
    <phoneticPr fontId="6"/>
  </si>
  <si>
    <t>【Climate change adaptation】</t>
    <phoneticPr fontId="6"/>
  </si>
  <si>
    <t>Does the company try to avoid and minimise damages caused by the climate change?</t>
    <phoneticPr fontId="6"/>
  </si>
  <si>
    <t xml:space="preserve">Yes, actively and widely facilitaed based on a relevant policy </t>
    <phoneticPr fontId="6"/>
  </si>
  <si>
    <t>As much as possible within economic and technological limitations</t>
    <phoneticPr fontId="6"/>
  </si>
  <si>
    <r>
      <t xml:space="preserve">Protection of the environment, </t>
    </r>
    <r>
      <rPr>
        <b/>
        <sz val="14"/>
        <color rgb="FF2A1AF6"/>
        <rFont val="ＭＳ Ｐゴシック"/>
        <family val="3"/>
        <charset val="128"/>
      </rPr>
      <t>biodiversity</t>
    </r>
    <r>
      <rPr>
        <b/>
        <vertAlign val="superscript"/>
        <sz val="14"/>
        <color rgb="FF2A1AF6"/>
        <rFont val="ＭＳ Ｐゴシック"/>
        <family val="3"/>
        <charset val="128"/>
      </rPr>
      <t>※</t>
    </r>
    <r>
      <rPr>
        <b/>
        <sz val="14"/>
        <color theme="1"/>
        <rFont val="ＭＳ Ｐゴシック"/>
        <family val="3"/>
        <charset val="128"/>
      </rPr>
      <t xml:space="preserve">  and restoration of natural habitats</t>
    </r>
    <phoneticPr fontId="6"/>
  </si>
  <si>
    <t xml:space="preserve">Does the company prioritise avoiding the loss of ecosystems? </t>
    <phoneticPr fontId="6"/>
  </si>
  <si>
    <t xml:space="preserve">Yes, actively implementing detailed policies </t>
    <phoneticPr fontId="6"/>
  </si>
  <si>
    <t>★General self-evaluation regarding enviornmental issues（free-style）</t>
    <phoneticPr fontId="6"/>
  </si>
  <si>
    <t>Fair operating practices</t>
    <phoneticPr fontId="6"/>
  </si>
  <si>
    <t>Anti-corruption　　　　　　　</t>
    <phoneticPr fontId="6"/>
  </si>
  <si>
    <t xml:space="preserve">Does the company ensure that its directors and employees follow its anti-corruption policy? </t>
    <phoneticPr fontId="5"/>
  </si>
  <si>
    <t>Yes, fully</t>
    <phoneticPr fontId="5"/>
  </si>
  <si>
    <t>Yes, but not fully</t>
    <phoneticPr fontId="6"/>
  </si>
  <si>
    <t xml:space="preserve">Does the company ensure that its suppliers and contractors follow its anti-corruption policy? </t>
    <phoneticPr fontId="5"/>
  </si>
  <si>
    <t>Does the company provide a manual to prevent inappropriate benefit sharing or receiving (entertainment or gift) from its clients?</t>
    <phoneticPr fontId="6"/>
  </si>
  <si>
    <t>There is a detailed prevention manual</t>
    <phoneticPr fontId="5"/>
  </si>
  <si>
    <t>There is a prevention manual but not adequate</t>
    <phoneticPr fontId="5"/>
  </si>
  <si>
    <t>No manual is provided</t>
    <phoneticPr fontId="5"/>
  </si>
  <si>
    <t>Is there a process through which employees can report violations without fear of retaliation?</t>
    <phoneticPr fontId="5"/>
  </si>
  <si>
    <t>Yes, but the effectiveness is unclear</t>
    <phoneticPr fontId="5"/>
  </si>
  <si>
    <t>Responsible political involvement</t>
    <phoneticPr fontId="5"/>
  </si>
  <si>
    <t>Does the company ensure that its directors and employees follow its policy concerning responsible lobbying, political contributions, etc.?</t>
    <phoneticPr fontId="5"/>
  </si>
  <si>
    <t>Yes, but insufficient</t>
    <phoneticPr fontId="5"/>
  </si>
  <si>
    <t xml:space="preserve">Fair competition </t>
    <phoneticPr fontId="6"/>
  </si>
  <si>
    <t>Does the company ensure that its directors and employees follow its policy not to be complicit in anti-competitive behaviour (e.g. cartel or bid-rigging)?</t>
    <phoneticPr fontId="6"/>
  </si>
  <si>
    <t>Yes, fully for both</t>
    <phoneticPr fontId="5"/>
  </si>
  <si>
    <t>Respect for property rights</t>
    <phoneticPr fontId="5"/>
  </si>
  <si>
    <t>Does the company ensure that its directors and employees follow its policy to prevent violation of property rights of others (including traditional knowledge of indigenous peoples)?</t>
    <phoneticPr fontId="6"/>
  </si>
  <si>
    <t xml:space="preserve">Does the company ensure that its directors and employees follow its policy to prevent unauthorised use of intellectual property or unlawful duplication of materials protected by copyright? </t>
    <phoneticPr fontId="6"/>
  </si>
  <si>
    <t>Legal export</t>
    <phoneticPr fontId="6"/>
  </si>
  <si>
    <t>Does the company ensure that its directors and employees follow its policy to prohibit illegal exports of regulated technologies and goods?</t>
    <phoneticPr fontId="5"/>
  </si>
  <si>
    <t xml:space="preserve">Ensuring product safety </t>
    <phoneticPr fontId="5"/>
  </si>
  <si>
    <t>Does the company control the traceability of raw materials and parts, and manufacturing conditions?</t>
    <phoneticPr fontId="5"/>
  </si>
  <si>
    <t>Yes, but not sufficiently</t>
    <phoneticPr fontId="6"/>
  </si>
  <si>
    <t>Does the company provide a manual for emergencies in case of accidents or complaints regarding its products and services?</t>
    <phoneticPr fontId="6"/>
  </si>
  <si>
    <t>There is a detailed manual</t>
    <phoneticPr fontId="5"/>
  </si>
  <si>
    <t>There is a manual but not adequate</t>
    <phoneticPr fontId="5"/>
  </si>
  <si>
    <t>Does the company ensure that its directors and employees follow its measures to prevent cyber attacks and disclosure of confidential information?</t>
    <phoneticPr fontId="6"/>
  </si>
  <si>
    <t>Information security</t>
    <phoneticPr fontId="6"/>
  </si>
  <si>
    <t>★General self-evaluation regarding fair operating practices （free-style）</t>
    <phoneticPr fontId="6"/>
  </si>
  <si>
    <t>Consumer issues (For suppliers that do not directly sell to consumers, all questions should be answered with "NA")</t>
    <phoneticPr fontId="6"/>
  </si>
  <si>
    <t>Fair marketing, factual and unbiased information and fair contractual practices</t>
    <phoneticPr fontId="5"/>
  </si>
  <si>
    <t>Does the company ensure its policy is followed internally to prohibit sales practice that is deceptive, misleading, fraudulent or unfair, including omission of critical information?</t>
    <phoneticPr fontId="5"/>
  </si>
  <si>
    <t>Does the company ensure that no disadvantage is being created for socially vulnerable groups in its advertisement and marketing materials?</t>
    <phoneticPr fontId="5"/>
  </si>
  <si>
    <t>Does the company provide information in a comparable language to the local language that is accurate and easy to understand?</t>
    <phoneticPr fontId="6"/>
  </si>
  <si>
    <t>Yes, appropriately</t>
    <phoneticPr fontId="6"/>
  </si>
  <si>
    <t>Protecting consumers' health and safety</t>
    <phoneticPr fontId="6"/>
  </si>
  <si>
    <t>Does the company ensure that its products and services are safe to users and their health and assets, under normal use?</t>
    <phoneticPr fontId="5"/>
  </si>
  <si>
    <t>Yes, fully</t>
    <phoneticPr fontId="6"/>
  </si>
  <si>
    <t>Sustainable consumption</t>
    <phoneticPr fontId="6"/>
  </si>
  <si>
    <t>Does the company provide information regarding its products and services to consumers (e.g. function, effects on health, country of origin, energy efficiency, contents and raw materials)?</t>
    <phoneticPr fontId="5"/>
  </si>
  <si>
    <t>Consumer service, support, and complaint and dispute resolution</t>
    <phoneticPr fontId="6"/>
  </si>
  <si>
    <t xml:space="preserve">Does the company provide clear information necessary to use after services and support as well as dispute resolution and redress actions? </t>
    <phoneticPr fontId="5"/>
  </si>
  <si>
    <t>Yes, but insufficiently</t>
    <phoneticPr fontId="5"/>
  </si>
  <si>
    <t>Consumer data protection and privacy</t>
    <phoneticPr fontId="6"/>
  </si>
  <si>
    <t>Does the company ensure that personal information collected from consumers are limited to the information voluntarily provided?</t>
    <phoneticPr fontId="6"/>
  </si>
  <si>
    <t>Access to essential services ⇒N.A.</t>
    <phoneticPr fontId="6"/>
  </si>
  <si>
    <t>Education and awareness ⇒N.A.</t>
    <phoneticPr fontId="6"/>
  </si>
  <si>
    <t>In the last two years, have special efforts been made to improve corporate governance concerning CSR, or has there been significant achievement regarding this matter?</t>
    <phoneticPr fontId="6"/>
  </si>
  <si>
    <t>In the last two years, have special efforts been made to improve fair operating practice, or has there been significant achievement regarding this matter?</t>
    <phoneticPr fontId="6"/>
  </si>
  <si>
    <r>
      <t xml:space="preserve">What is the company's </t>
    </r>
    <r>
      <rPr>
        <b/>
        <u/>
        <sz val="12"/>
        <color theme="1"/>
        <rFont val="ＭＳ Ｐゴシック"/>
        <family val="3"/>
        <charset val="128"/>
      </rPr>
      <t>general self-evaluation</t>
    </r>
    <r>
      <rPr>
        <b/>
        <sz val="12"/>
        <color theme="1"/>
        <rFont val="ＭＳ Ｐゴシック"/>
        <family val="3"/>
        <charset val="128"/>
      </rPr>
      <t xml:space="preserve"> regarding current situations and future challenges regarding fair operating practices?</t>
    </r>
    <phoneticPr fontId="6"/>
  </si>
  <si>
    <r>
      <t xml:space="preserve">In the last two years, have </t>
    </r>
    <r>
      <rPr>
        <b/>
        <u/>
        <sz val="12"/>
        <color theme="1"/>
        <rFont val="ＭＳ Ｐゴシック"/>
        <family val="3"/>
        <charset val="128"/>
      </rPr>
      <t>special efforts been made to improve the company's practices concerning human rights</t>
    </r>
    <r>
      <rPr>
        <b/>
        <sz val="12"/>
        <color theme="1"/>
        <rFont val="ＭＳ Ｐゴシック"/>
        <family val="3"/>
        <charset val="128"/>
      </rPr>
      <t>, or has there been significant achievement regarding this matter?</t>
    </r>
    <phoneticPr fontId="6"/>
  </si>
  <si>
    <r>
      <t>What is the company's</t>
    </r>
    <r>
      <rPr>
        <b/>
        <u/>
        <sz val="12"/>
        <color theme="1"/>
        <rFont val="ＭＳ Ｐゴシック"/>
        <family val="3"/>
        <charset val="128"/>
      </rPr>
      <t xml:space="preserve"> general self-evaluation</t>
    </r>
    <r>
      <rPr>
        <b/>
        <sz val="12"/>
        <color theme="1"/>
        <rFont val="ＭＳ Ｐゴシック"/>
        <family val="3"/>
        <charset val="128"/>
      </rPr>
      <t xml:space="preserve"> regarding current situations and future challenges of its practices concerning human rights?</t>
    </r>
    <phoneticPr fontId="6"/>
  </si>
  <si>
    <t>What is the company's general self-evaluation regarding current situations and future challenges of labour practices?</t>
    <phoneticPr fontId="6"/>
  </si>
  <si>
    <t>In the last two years, have special efforts been made to improve practices concerning the environment, or has there been significant achievement regarding this matter?</t>
    <phoneticPr fontId="6"/>
  </si>
  <si>
    <r>
      <t xml:space="preserve">What is the company's </t>
    </r>
    <r>
      <rPr>
        <b/>
        <u/>
        <sz val="12"/>
        <color theme="1"/>
        <rFont val="ＭＳ Ｐゴシック"/>
        <family val="3"/>
        <charset val="128"/>
      </rPr>
      <t>general self-evaluation</t>
    </r>
    <r>
      <rPr>
        <b/>
        <sz val="12"/>
        <color theme="1"/>
        <rFont val="ＭＳ Ｐゴシック"/>
        <family val="3"/>
        <charset val="128"/>
      </rPr>
      <t xml:space="preserve"> regarding current situations and future challenges concerning the environment?</t>
    </r>
    <phoneticPr fontId="6"/>
  </si>
  <si>
    <t>In the last two years, have special efforts been made to improve corporate fair operating practices, or has there been significant achievement regarding this matter?</t>
    <phoneticPr fontId="6"/>
  </si>
  <si>
    <r>
      <t xml:space="preserve">What is the company's </t>
    </r>
    <r>
      <rPr>
        <b/>
        <u/>
        <sz val="12"/>
        <color theme="1"/>
        <rFont val="ＭＳ Ｐゴシック"/>
        <family val="3"/>
        <charset val="128"/>
      </rPr>
      <t>general self-evaluation</t>
    </r>
    <r>
      <rPr>
        <b/>
        <sz val="12"/>
        <color theme="1"/>
        <rFont val="ＭＳ Ｐゴシック"/>
        <family val="3"/>
        <charset val="128"/>
      </rPr>
      <t xml:space="preserve"> regarding current situations and future challenges concerning fair operating practices?</t>
    </r>
    <phoneticPr fontId="6"/>
  </si>
  <si>
    <t>Community involvement and development</t>
    <phoneticPr fontId="6"/>
  </si>
  <si>
    <t>Community involvement</t>
    <phoneticPr fontId="6"/>
  </si>
  <si>
    <t>Does the company ensure to have a prior consultation with the community for the development work that may affect the community including indigenous peoples?</t>
    <phoneticPr fontId="5"/>
  </si>
  <si>
    <t>Does the company consider economic and social impacts on the community in starting or ceasing its operations?</t>
    <phoneticPr fontId="6"/>
  </si>
  <si>
    <t>Education and culture</t>
    <phoneticPr fontId="5"/>
  </si>
  <si>
    <t>Does the company ensure that its directors and employees follow its policy to recognise and respect local traditions and cultures, according to the principle of respecting human rights?</t>
    <phoneticPr fontId="5"/>
  </si>
  <si>
    <t>Employment creation and skills development</t>
    <phoneticPr fontId="5"/>
  </si>
  <si>
    <t>Technology development and access</t>
    <phoneticPr fontId="6"/>
  </si>
  <si>
    <t>Wealth and income creation</t>
    <phoneticPr fontId="5"/>
  </si>
  <si>
    <t xml:space="preserve">Health </t>
    <phoneticPr fontId="6"/>
  </si>
  <si>
    <t>Social investment</t>
    <phoneticPr fontId="6"/>
  </si>
  <si>
    <t>★General self-evaluation regarding community development and involvement（free-style）</t>
    <phoneticPr fontId="6"/>
  </si>
  <si>
    <t>In the last two years, have special efforts been made to improve community development and involvement, or has there been significant achievement regarding this matter?</t>
    <phoneticPr fontId="6"/>
  </si>
  <si>
    <t>What is the company's general self-evaluation regarding current situations and future challenges regarding community development and involvement?</t>
    <phoneticPr fontId="6"/>
  </si>
  <si>
    <t>Does the company ensure that its investment and outsourcing following its operation in the local area leads to employment opportunities in the community?</t>
    <phoneticPr fontId="5"/>
  </si>
  <si>
    <t>Is the company making effort for technology transfer or development that could contribute to solving social and environemntal problems in the community?</t>
    <phoneticPr fontId="5"/>
  </si>
  <si>
    <t>Does the company give preference to local (country-base) suppliers of products and services in order to contribute to the development of local suppliers wherever possible?</t>
    <phoneticPr fontId="5"/>
  </si>
  <si>
    <t>Does the company seek to eliminate negative health impacts on the community due to its production process, product or service that it provides?</t>
    <phoneticPr fontId="5"/>
  </si>
  <si>
    <t>Does the company cooperate with programmes to provide food and other necessities to vulnerable groups and the poor?</t>
    <phoneticPr fontId="6"/>
  </si>
  <si>
    <t>Outside the evaluation scope</t>
    <phoneticPr fontId="6"/>
  </si>
  <si>
    <t>← Total score (maximum 700 points)</t>
    <phoneticPr fontId="6"/>
  </si>
  <si>
    <t>← maximum 100 points</t>
    <phoneticPr fontId="5"/>
  </si>
  <si>
    <t>Not entered</t>
  </si>
  <si>
    <t>Total</t>
    <phoneticPr fontId="5"/>
  </si>
  <si>
    <t xml:space="preserve">Copyright © Sustainable Management Forum of Japan. All rights reserved.      </t>
  </si>
  <si>
    <t>Commitment</t>
    <phoneticPr fontId="5"/>
  </si>
  <si>
    <t>CSR audit</t>
    <phoneticPr fontId="5"/>
  </si>
  <si>
    <t>Corporate governance</t>
    <phoneticPr fontId="5"/>
  </si>
  <si>
    <t>Due diligence</t>
    <phoneticPr fontId="5"/>
  </si>
  <si>
    <t>Human rights</t>
    <phoneticPr fontId="5"/>
  </si>
  <si>
    <t>Discrimination</t>
    <phoneticPr fontId="5"/>
  </si>
  <si>
    <t xml:space="preserve">Socially vulnerable </t>
    <phoneticPr fontId="5"/>
  </si>
  <si>
    <t>Green house gas (GHG)</t>
    <phoneticPr fontId="5"/>
  </si>
  <si>
    <t>Biodiversity</t>
    <phoneticPr fontId="5"/>
  </si>
  <si>
    <t>Harrassment</t>
    <phoneticPr fontId="5"/>
  </si>
  <si>
    <t xml:space="preserve">●It is the system for companies to implement decision-making and to execute the decisions in order to achieve its objectives. There are two types of systems for governance. One is a formal system based on stipulated structures and processes (including internal governance). The other is an informal system that emerges as corporate culture and values, which are influenced by the management.
● In the context of CSR, it is the single most important element necessary for companies to hold responsibility for their decision-making and impact on their operations, as well as to ensure that the concept of CSR permeates the company as a whole and all of their stakeholders.
</t>
    <phoneticPr fontId="5"/>
  </si>
  <si>
    <t>● There are generally three meanings for this word; (1) act of commissioning, (2) accountable promise, (3) significant, accountable involvement.　　　
● In the context of CSR, the word is usually used to mean (2) or (3) above. “Commitment by the top management” is especially important. Depending on situations, the word is also used to mean efforts made towards achieving goals (figures) that have been promised.</t>
    <phoneticPr fontId="5"/>
  </si>
  <si>
    <t>●It is to evaluate environmental, social and economic impact given by companies, in order to identify the type and level of CSR risks. It is considered separately from their finance, accounting, performances and qualities of their products. There are internal and external audits (second and third parties).　
● It is called “CSR procurement audit” in case the evaluation is carried out as part of cinoabues’ supply chain management in order to identify whether their suppliers are taking adequate actions from the perspectives of environmental, social and governance issues, as well as product quality, pricing and delivery time.</t>
    <phoneticPr fontId="5"/>
  </si>
  <si>
    <t>●Human rights are basic rights entitled to all human beings, in other words, rights of living people. There are two types of human rights. One is civil and political rights (the right to life and liberty, equality before the law and freedom of expression). The other is economic, social and cultural rights (the right to work, the right to food, the right to the highest attainable standard of health, the right to education and the right to social security).　　　　　　　　　　　　　　　　　　　　
● Companies are responsible for respecting human rights within their influence and must avoid being “complicit” in the violation of human rights.</t>
    <phoneticPr fontId="5"/>
  </si>
  <si>
    <t xml:space="preserve">● In the context of CSR, it is a comprehensive and active process for companies to identify possible or actual negative influence in the social, environmental and economic aspects, in order to avoid and mitigate such influence. Such influence may be caused by decision-making and operations of companies and may exist in their actions and products and services throughout their entire life cycles.
● Companies are responsible for preventing and responding to such influences. The term is sometimes used to mean “CSR audit”
</t>
    <phoneticPr fontId="5"/>
  </si>
  <si>
    <t>●It is differentiation, exclusion or giving preferences, nullifying equality of treatment or opportunity, where that consideration is based on prejudice rather than a legitimate ground. Illegitimate grounds for discrimination include but are not limited to: race, colour, gender, age, language, nationality, country of origin, ethnicity, social origin, religion, economic background, disability, pregnancy, political opinion, etc.　
● Recently illegitimate grounds include marital status, family situations, HIV, LGBT, etc. There may exist unreasonable difference whether directly or indirectly made in relation to employment, labour and general treatment.</t>
    <phoneticPr fontId="5"/>
  </si>
  <si>
    <t xml:space="preserve">● ● Individuals or groups that are subjected to discrimination or disadvantages due to their social, economic, cultural, political or physical orientations and have no equal means to establish their right to life and to obtain opportunities for their well-being.
● Examples include women and girls, people with disabilities, children, indigenous people, people discriminated against on the basis of race or descent, senior people, the poor, the illiterate, and minority groups.
</t>
    <phoneticPr fontId="5"/>
  </si>
  <si>
    <t xml:space="preserve">● It is a general term for types of gas produced due to human activities that are likely cause of global warming (climate change) and have a greenhouse effect. The Kyoto Protocol adopted at CoP3 of the Climate Convention identified six types of gas as GHG to be reduced, including; carbon dioxide (CO2), methane (CH4) and nitrous oxide (N2O),, 
● IPCC has virtually confirmed that the increase in the earth’s temperature is due to the increased GHG emission since the industrial revolution in the 18th century. 
● GHG is recognized and expected to cause significant influence on both natural and human environment. 
</t>
    <phoneticPr fontId="5"/>
  </si>
  <si>
    <t xml:space="preserve">● Living beings diversified through the process of evolution, creating mutually dependent relations according to their habitats. Regardless of whether it is terrestrial and aquatic, there is diversity developed through this process; “ecosystems diversity”, “species diversity” and “genetic diversity”.
● The Convention on Biological Diversity became effective in 1993 as an international effort. At CoP10 of this Convention in 2010, the “Aichi Target” and “Nagoya Protocol” were adopted. The Aichi Target contains strategies to reduce the speed of the loss of biodiversity by 2050, and the Nagoya Protocol concerns how genetic resources are treated.
</t>
    <phoneticPr fontId="5"/>
  </si>
  <si>
    <t>● Physical, psychological and environmental abuse, including words and actions against others that may make them uncomfortable, disrespect them, violate their personality, disadvantage them or threaten them, regardless of harasser’s intent.
● For example, power harassment means giving psychological or physical pain to other workers by leveraging the professional superiority and going beyond the remit of the professional position or authority. Such action may disadvantage the workers’ labour conditions, worsen their working environment or make them insecure about their employment.</t>
    <phoneticPr fontId="5"/>
  </si>
  <si>
    <t xml:space="preserve">● In the context of CSR, issues include fair marketing, health and safety, sustainable consumption, conflict resolution and redress, protection of privacy, access to products and services, accommodating consumers’ needs and consumer education.
● Consumer rights that are recognized internationally include; safety, being informed, making choices, being heard, having basic needs fulfilled, redress, education, healthy environment, respect for the right to privacy, the precautionary approach, promotion of gender equality and empowerment of women, promotion for universal design.
</t>
    <phoneticPr fontId="5"/>
  </si>
  <si>
    <t>Note: The list of terms here follows the definitions and discriptions contained in ISO26000 in principle.</t>
    <phoneticPr fontId="5"/>
  </si>
  <si>
    <t>1. Organisational governance</t>
    <phoneticPr fontId="6"/>
  </si>
  <si>
    <t>2. Human rights</t>
    <phoneticPr fontId="6"/>
  </si>
  <si>
    <t>3. Labour practices</t>
    <phoneticPr fontId="6"/>
  </si>
  <si>
    <t>4. The environment</t>
    <phoneticPr fontId="6"/>
  </si>
  <si>
    <t>5. Fiar operating practices</t>
    <phoneticPr fontId="6"/>
  </si>
  <si>
    <t>6. Consumer issues</t>
    <phoneticPr fontId="6"/>
  </si>
  <si>
    <t xml:space="preserve">7. Community involvement &amp; development </t>
    <phoneticPr fontId="6"/>
  </si>
  <si>
    <t xml:space="preserve">Comprehensive </t>
    <phoneticPr fontId="5"/>
  </si>
  <si>
    <t>Implementation</t>
    <phoneticPr fontId="5"/>
  </si>
  <si>
    <t>Score</t>
    <phoneticPr fontId="5"/>
  </si>
  <si>
    <t>Weight</t>
    <phoneticPr fontId="5"/>
  </si>
  <si>
    <t>Total</t>
    <phoneticPr fontId="5"/>
  </si>
  <si>
    <t>（Max</t>
    <phoneticPr fontId="5"/>
  </si>
  <si>
    <t>Average</t>
    <phoneticPr fontId="5"/>
  </si>
  <si>
    <t xml:space="preserve">Copyright © Sustainable Management Forum of Japan. All rights reserved.      </t>
    <phoneticPr fontId="5"/>
  </si>
  <si>
    <t xml:space="preserve">In a nutshell, SDD process is eual to "CSR auditing" of suppliers. ISO 26000 defines Due Diligence as follows: "comprehensive, proactive process to identify the actual and potential negative social, environmental and economic impacts of an organization's decisions and activities over the entire life cycle of a project or organizational activity, with the aim of avoiding and mitigating negative impacts". </t>
    <phoneticPr fontId="5"/>
  </si>
  <si>
    <r>
      <rPr>
        <b/>
        <sz val="12"/>
        <color rgb="FF2A1AF6"/>
        <rFont val="ＭＳ Ｐゴシック"/>
        <family val="3"/>
        <charset val="128"/>
      </rPr>
      <t>Human rights</t>
    </r>
    <r>
      <rPr>
        <b/>
        <vertAlign val="superscript"/>
        <sz val="12"/>
        <color rgb="FF2A1AF6"/>
        <rFont val="ＭＳ Ｐゴシック"/>
        <family val="3"/>
        <charset val="128"/>
      </rPr>
      <t xml:space="preserve">※ </t>
    </r>
    <r>
      <rPr>
        <b/>
        <sz val="12"/>
        <color theme="9" tint="-0.249977111117893"/>
        <rFont val="ＭＳ Ｐゴシック"/>
        <family val="3"/>
        <charset val="128"/>
      </rPr>
      <t>Are suppliers being educated about social responsibilities regarding human rights?</t>
    </r>
    <phoneticPr fontId="6"/>
  </si>
  <si>
    <r>
      <t>SMF Supply Chain Sustainability Evaluation Tool ("SDD Tool")</t>
    </r>
    <r>
      <rPr>
        <sz val="20"/>
        <color indexed="8"/>
        <rFont val="HGP創英角ｺﾞｼｯｸUB"/>
        <family val="3"/>
        <charset val="128"/>
      </rPr>
      <t>　　　　　　　　　　　　　　　　　　　　　　　　</t>
    </r>
    <phoneticPr fontId="6"/>
  </si>
  <si>
    <r>
      <t>"Recognition" Ver.2.1a</t>
    </r>
    <r>
      <rPr>
        <sz val="18"/>
        <color indexed="10"/>
        <rFont val="HGP創英角ｺﾞｼｯｸUB"/>
        <family val="3"/>
        <charset val="128"/>
      </rPr>
      <t>　（</t>
    </r>
    <r>
      <rPr>
        <sz val="18"/>
        <color indexed="10"/>
        <rFont val="Arial"/>
        <family val="2"/>
      </rPr>
      <t>2014/12/10</t>
    </r>
    <r>
      <rPr>
        <sz val="18"/>
        <color indexed="10"/>
        <rFont val="HGP創英角ｺﾞｼｯｸUB"/>
        <family val="3"/>
        <charset val="128"/>
      </rPr>
      <t>）</t>
    </r>
    <phoneticPr fontId="6"/>
  </si>
  <si>
    <t>Relevant
sections of</t>
    <phoneticPr fontId="6"/>
  </si>
  <si>
    <r>
      <rPr>
        <sz val="16"/>
        <rFont val="HGP創英角ｺﾞｼｯｸUB"/>
        <family val="3"/>
        <charset val="128"/>
      </rPr>
      <t>【</t>
    </r>
    <r>
      <rPr>
        <sz val="16"/>
        <color indexed="10"/>
        <rFont val="Arial"/>
        <family val="2"/>
      </rPr>
      <t>Company Name</t>
    </r>
    <r>
      <rPr>
        <sz val="16"/>
        <rFont val="HGP創英角ｺﾞｼｯｸUB"/>
        <family val="3"/>
        <charset val="128"/>
      </rPr>
      <t>】</t>
    </r>
    <r>
      <rPr>
        <sz val="16"/>
        <rFont val="Arial"/>
        <family val="2"/>
      </rPr>
      <t>[                                       ]</t>
    </r>
    <phoneticPr fontId="6"/>
  </si>
  <si>
    <t>Score</t>
    <phoneticPr fontId="6"/>
  </si>
  <si>
    <r>
      <t>References</t>
    </r>
    <r>
      <rPr>
        <sz val="16"/>
        <rFont val="HGP創英角ｺﾞｼｯｸUB"/>
        <family val="3"/>
        <charset val="128"/>
      </rPr>
      <t>↓</t>
    </r>
    <phoneticPr fontId="6"/>
  </si>
  <si>
    <r>
      <rPr>
        <sz val="12"/>
        <rFont val="ＭＳ Ｐゴシック"/>
        <family val="3"/>
        <charset val="128"/>
      </rPr>
      <t>←</t>
    </r>
    <r>
      <rPr>
        <sz val="12"/>
        <rFont val="Arial"/>
        <family val="2"/>
      </rPr>
      <t xml:space="preserve"> Total score (maximum 700)</t>
    </r>
    <phoneticPr fontId="6"/>
  </si>
  <si>
    <t>Scope of This Evaluation (Boundary)</t>
    <phoneticPr fontId="6"/>
  </si>
  <si>
    <r>
      <rPr>
        <b/>
        <sz val="11"/>
        <color indexed="10"/>
        <rFont val="ＭＳ Ｐゴシック"/>
        <family val="3"/>
        <charset val="128"/>
      </rPr>
      <t>　</t>
    </r>
    <r>
      <rPr>
        <b/>
        <sz val="11"/>
        <color indexed="10"/>
        <rFont val="Arial"/>
        <family val="2"/>
      </rPr>
      <t>Enter "</t>
    </r>
    <r>
      <rPr>
        <b/>
        <sz val="11"/>
        <color indexed="10"/>
        <rFont val="ＭＳ Ｐゴシック"/>
        <family val="3"/>
        <charset val="128"/>
      </rPr>
      <t>●</t>
    </r>
    <r>
      <rPr>
        <b/>
        <sz val="11"/>
        <color indexed="10"/>
        <rFont val="Arial"/>
        <family val="2"/>
      </rPr>
      <t>" where applicable</t>
    </r>
    <r>
      <rPr>
        <b/>
        <sz val="11"/>
        <color indexed="10"/>
        <rFont val="ＭＳ Ｐゴシック"/>
        <family val="3"/>
        <charset val="128"/>
      </rPr>
      <t>　⇒</t>
    </r>
    <phoneticPr fontId="6"/>
  </si>
  <si>
    <t>Specific office (details need to be provided)</t>
    <phoneticPr fontId="6"/>
  </si>
  <si>
    <t>Others (Details need to be provided)</t>
    <phoneticPr fontId="6"/>
  </si>
  <si>
    <t>Corporate governance relating to CSR*</t>
    <phoneticPr fontId="6"/>
  </si>
  <si>
    <r>
      <rPr>
        <sz val="12"/>
        <rFont val="ＭＳ Ｐゴシック"/>
        <family val="3"/>
        <charset val="128"/>
      </rPr>
      <t>←</t>
    </r>
    <r>
      <rPr>
        <sz val="12"/>
        <rFont val="Arial"/>
        <family val="2"/>
      </rPr>
      <t xml:space="preserve"> maximum 100</t>
    </r>
    <phoneticPr fontId="6"/>
  </si>
  <si>
    <t>Commitment to CSR and establishment of basic rules or code of conduct</t>
    <phoneticPr fontId="6"/>
  </si>
  <si>
    <t>Mandatory</t>
    <phoneticPr fontId="6"/>
  </si>
  <si>
    <r>
      <t xml:space="preserve">Is there a </t>
    </r>
    <r>
      <rPr>
        <b/>
        <u/>
        <sz val="12"/>
        <color indexed="30"/>
        <rFont val="Arial"/>
        <family val="2"/>
      </rPr>
      <t>commitment (*)</t>
    </r>
    <r>
      <rPr>
        <b/>
        <sz val="12"/>
        <rFont val="Arial"/>
        <family val="2"/>
      </rPr>
      <t xml:space="preserve"> from top company  executives to promote CSR?</t>
    </r>
    <phoneticPr fontId="6"/>
  </si>
  <si>
    <t>6.2.1.2</t>
    <phoneticPr fontId="6"/>
  </si>
  <si>
    <t>Score 4</t>
  </si>
  <si>
    <t>There is a clear commitment</t>
  </si>
  <si>
    <t>Score 2</t>
  </si>
  <si>
    <t>CSR has been mentioned but there is no clear commitment</t>
    <phoneticPr fontId="6"/>
  </si>
  <si>
    <t>Score 0</t>
  </si>
  <si>
    <t>There is no commitment</t>
    <phoneticPr fontId="6"/>
  </si>
  <si>
    <t>1.1.2</t>
    <phoneticPr fontId="6"/>
  </si>
  <si>
    <t>Mandatory</t>
    <phoneticPr fontId="6"/>
  </si>
  <si>
    <r>
      <t>Ha</t>
    </r>
    <r>
      <rPr>
        <sz val="12"/>
        <rFont val="Arial"/>
        <family val="2"/>
      </rPr>
      <t>s a basic policy or code of conduct been established for CSR including issues relating to human rights, labour, the environment, corruption prevention, etc.?</t>
    </r>
    <phoneticPr fontId="6"/>
  </si>
  <si>
    <t>6.2.2</t>
    <phoneticPr fontId="6"/>
  </si>
  <si>
    <t>A policy or code of conduct addressing the above four areas has been established.</t>
    <phoneticPr fontId="6"/>
  </si>
  <si>
    <t>A policy or code of conduct addressing the above four areas has been established but it is partial.</t>
    <phoneticPr fontId="6"/>
  </si>
  <si>
    <t>No such policy or code of conduct has been established.</t>
    <phoneticPr fontId="6"/>
  </si>
  <si>
    <t>Development of the system to promote CSR (process through which problems relating to CSR are discovered and addressed)</t>
    <phoneticPr fontId="6"/>
  </si>
  <si>
    <t>6.2.3</t>
    <phoneticPr fontId="6"/>
  </si>
  <si>
    <t>1.2.1</t>
    <phoneticPr fontId="6"/>
  </si>
  <si>
    <t>Has the company formally appointed relevant department/section and responsible personnel (responsible director) for promoting CSR?</t>
    <phoneticPr fontId="6"/>
  </si>
  <si>
    <t>SMF</t>
    <phoneticPr fontId="6"/>
  </si>
  <si>
    <t>Both department and personnel have been appointed.</t>
    <phoneticPr fontId="6"/>
  </si>
  <si>
    <t>One of the two has been appointed.</t>
    <phoneticPr fontId="6"/>
  </si>
  <si>
    <t>Neither has been appointed.</t>
    <phoneticPr fontId="6"/>
  </si>
  <si>
    <t>1.2.2</t>
    <phoneticPr fontId="6"/>
  </si>
  <si>
    <t>Is there a process through which employees can report violations without fear of retaliation?</t>
    <phoneticPr fontId="6"/>
  </si>
  <si>
    <t>There is such process in place.</t>
    <phoneticPr fontId="6"/>
  </si>
  <si>
    <t>There is a process but there is no provision that prevents retaliation against such employee.</t>
    <phoneticPr fontId="6"/>
  </si>
  <si>
    <t>There is no process.</t>
    <phoneticPr fontId="6"/>
  </si>
  <si>
    <t>1.2.3</t>
    <phoneticPr fontId="6"/>
  </si>
  <si>
    <t>Mandatory</t>
    <phoneticPr fontId="6"/>
  </si>
  <si>
    <t xml:space="preserve">Has the company appointed a responsible personnel to audit CSR-related issues for the procurement department? </t>
    <phoneticPr fontId="6"/>
  </si>
  <si>
    <t>SMF</t>
    <phoneticPr fontId="6"/>
  </si>
  <si>
    <t>Clearly appointed by relevant rules, etc. (including formal appointment).</t>
    <phoneticPr fontId="6"/>
  </si>
  <si>
    <t>No personnel has formally been appointed but audit is being carried out in practice.</t>
    <phoneticPr fontId="6"/>
  </si>
  <si>
    <t>No personnel has been appointed.</t>
    <phoneticPr fontId="6"/>
  </si>
  <si>
    <t>1.2.4</t>
    <phoneticPr fontId="6"/>
  </si>
  <si>
    <t>Has the company established a CSR procurement standard or policy for selecting suppliers?</t>
    <phoneticPr fontId="6"/>
  </si>
  <si>
    <t xml:space="preserve">Established and it is specific </t>
  </si>
  <si>
    <t>Established but it is not specific</t>
  </si>
  <si>
    <t>Not established</t>
  </si>
  <si>
    <t>1.2.5</t>
    <phoneticPr fontId="6"/>
  </si>
  <si>
    <t>Is there a process for the company to identify CSR risks (human rights, labour, environment, corruption, etc.) in its supply chain?</t>
  </si>
  <si>
    <t>Corporate culture associated with CSR</t>
    <phoneticPr fontId="6"/>
  </si>
  <si>
    <t>1.3.1</t>
    <phoneticPr fontId="6"/>
  </si>
  <si>
    <t>Does the company have a process to identify local social issues in countries and areas where it operates?</t>
  </si>
  <si>
    <t>Established and it is specific</t>
  </si>
  <si>
    <t>Two-way communication with stakeholders</t>
    <phoneticPr fontId="6"/>
  </si>
  <si>
    <t>1.4.1</t>
    <phoneticPr fontId="6"/>
  </si>
  <si>
    <t>Is there a process to identify expectations from local stakeholders (employees, consumers, suppliers, local communities, etc.)?</t>
  </si>
  <si>
    <t>Regular evaluation and reporting regarding CSR</t>
    <phoneticPr fontId="6"/>
  </si>
  <si>
    <t>1.5.1</t>
    <phoneticPr fontId="6"/>
  </si>
  <si>
    <t>Does the company publish a CSR report encompassing the issues relating to the environment, society and governance for general public?</t>
    <phoneticPr fontId="6"/>
  </si>
  <si>
    <t>The report is published and encompasses all three areas</t>
    <phoneticPr fontId="6"/>
  </si>
  <si>
    <t>The report is published but the scope is limited (e.g. only on the enviornment)</t>
    <phoneticPr fontId="6"/>
  </si>
  <si>
    <t>No report is published</t>
    <phoneticPr fontId="6"/>
  </si>
  <si>
    <t>1.5.2</t>
    <phoneticPr fontId="6"/>
  </si>
  <si>
    <r>
      <t>Does the company audit CSR practices (</t>
    </r>
    <r>
      <rPr>
        <b/>
        <sz val="12"/>
        <color rgb="FF0070C0"/>
        <rFont val="Arial"/>
        <family val="2"/>
      </rPr>
      <t>CSR audit*</t>
    </r>
    <r>
      <rPr>
        <b/>
        <sz val="12"/>
        <rFont val="Arial"/>
        <family val="2"/>
      </rPr>
      <t>) of group companies?</t>
    </r>
    <phoneticPr fontId="6"/>
  </si>
  <si>
    <t>We audit all group companies</t>
    <phoneticPr fontId="6"/>
  </si>
  <si>
    <t>We audit some group companies</t>
    <phoneticPr fontId="6"/>
  </si>
  <si>
    <t>We do not audit</t>
    <phoneticPr fontId="6"/>
  </si>
  <si>
    <r>
      <rPr>
        <b/>
        <sz val="14"/>
        <rFont val="ＭＳ Ｐゴシック"/>
        <family val="3"/>
        <charset val="128"/>
      </rPr>
      <t>★</t>
    </r>
    <r>
      <rPr>
        <b/>
        <sz val="14"/>
        <rFont val="Arial"/>
        <family val="2"/>
      </rPr>
      <t>Self-evaluation concerning the company's response to the issue of corporate governance relating to CSR (free comment)</t>
    </r>
    <phoneticPr fontId="6"/>
  </si>
  <si>
    <t>1.6.1</t>
    <phoneticPr fontId="6"/>
  </si>
  <si>
    <t>Free comment</t>
    <phoneticPr fontId="6"/>
  </si>
  <si>
    <t>In the last two years, what special efforts and/or achievements have been made in terms of improving corporate governance?</t>
    <phoneticPr fontId="6"/>
  </si>
  <si>
    <t>No score</t>
    <phoneticPr fontId="6"/>
  </si>
  <si>
    <t>1.6.2</t>
    <phoneticPr fontId="6"/>
  </si>
  <si>
    <t>What is the company's overall self-evaluation regarding current situations and future challenges of corporate governance?</t>
    <phoneticPr fontId="6"/>
  </si>
  <si>
    <t>No score</t>
  </si>
  <si>
    <t>2.</t>
    <phoneticPr fontId="6"/>
  </si>
  <si>
    <t>Human rights</t>
    <phoneticPr fontId="6"/>
  </si>
  <si>
    <t>2.1</t>
    <phoneticPr fontId="6"/>
  </si>
  <si>
    <t>Principles and considerations</t>
    <phoneticPr fontId="6"/>
  </si>
  <si>
    <t>6.3.1</t>
    <phoneticPr fontId="6"/>
  </si>
  <si>
    <t>2.1.1</t>
    <phoneticPr fontId="6"/>
  </si>
  <si>
    <r>
      <t>Is social responsibility concerning</t>
    </r>
    <r>
      <rPr>
        <b/>
        <sz val="12"/>
        <color rgb="FF0070C0"/>
        <rFont val="Arial"/>
        <family val="2"/>
      </rPr>
      <t xml:space="preserve"> human rights (*)</t>
    </r>
    <r>
      <rPr>
        <b/>
        <sz val="12"/>
        <rFont val="Arial"/>
        <family val="2"/>
      </rPr>
      <t xml:space="preserve"> clearly articulated in the company's management policies or codes of conduct?</t>
    </r>
    <phoneticPr fontId="6"/>
  </si>
  <si>
    <t>6.3.1.2</t>
    <phoneticPr fontId="6"/>
  </si>
  <si>
    <t>Clearly articulated with specifics</t>
    <phoneticPr fontId="6"/>
  </si>
  <si>
    <t>Clearly articulated but not specific</t>
    <phoneticPr fontId="6"/>
  </si>
  <si>
    <t>Not clearly articulated</t>
    <phoneticPr fontId="6"/>
  </si>
  <si>
    <t>2.1.2</t>
    <phoneticPr fontId="6"/>
  </si>
  <si>
    <t>Has the company announced its policy not to tolerate human rights violation against employees in operating countries and/or areas?</t>
    <phoneticPr fontId="6"/>
  </si>
  <si>
    <t>6.3.5.2</t>
    <phoneticPr fontId="6"/>
  </si>
  <si>
    <t>Clearly announced</t>
    <phoneticPr fontId="6"/>
  </si>
  <si>
    <t>Announced but the statement is partially ambiguous</t>
    <phoneticPr fontId="6"/>
  </si>
  <si>
    <t>Not announced</t>
    <phoneticPr fontId="6"/>
  </si>
  <si>
    <t>2.2</t>
    <phoneticPr fontId="6"/>
  </si>
  <si>
    <r>
      <t xml:space="preserve">Human rights </t>
    </r>
    <r>
      <rPr>
        <b/>
        <sz val="14"/>
        <color rgb="FF0070C0"/>
        <rFont val="Arial"/>
        <family val="2"/>
      </rPr>
      <t>due diligence *</t>
    </r>
    <phoneticPr fontId="6"/>
  </si>
  <si>
    <t>6.3.3</t>
    <phoneticPr fontId="6"/>
  </si>
  <si>
    <t>2.2.1</t>
    <phoneticPr fontId="6"/>
  </si>
  <si>
    <t>Does the company have a process through which problems concerning human rights in the company activities can be detected?</t>
    <phoneticPr fontId="6"/>
  </si>
  <si>
    <t>6.3.3.2</t>
    <phoneticPr fontId="6"/>
  </si>
  <si>
    <t>2.2.2</t>
    <phoneticPr fontId="6"/>
  </si>
  <si>
    <r>
      <t xml:space="preserve">Does the company have a provision which prohibits abuse or </t>
    </r>
    <r>
      <rPr>
        <b/>
        <sz val="12"/>
        <color rgb="FF0070C0"/>
        <rFont val="Arial"/>
        <family val="2"/>
      </rPr>
      <t>harrassment (*)</t>
    </r>
    <r>
      <rPr>
        <b/>
        <sz val="12"/>
        <rFont val="Arial"/>
        <family val="2"/>
      </rPr>
      <t xml:space="preserve"> of its employees?</t>
    </r>
    <phoneticPr fontId="6"/>
  </si>
  <si>
    <t>6.3.3.2</t>
    <phoneticPr fontId="6"/>
  </si>
  <si>
    <t>There is a specific provision</t>
    <phoneticPr fontId="6"/>
  </si>
  <si>
    <t>There is a provision but it is not specific</t>
    <phoneticPr fontId="6"/>
  </si>
  <si>
    <t>There is no provision</t>
    <phoneticPr fontId="6"/>
  </si>
  <si>
    <t>2.3</t>
    <phoneticPr fontId="6"/>
  </si>
  <si>
    <r>
      <t xml:space="preserve">Human rights risk situations </t>
    </r>
    <r>
      <rPr>
        <b/>
        <sz val="14"/>
        <rFont val="ＭＳ Ｐゴシック"/>
        <family val="3"/>
        <charset val="128"/>
      </rPr>
      <t>⇒</t>
    </r>
    <r>
      <rPr>
        <b/>
        <sz val="14"/>
        <color indexed="10"/>
        <rFont val="Arial"/>
        <family val="2"/>
      </rPr>
      <t>N.A.</t>
    </r>
    <phoneticPr fontId="6"/>
  </si>
  <si>
    <t>6.3.4</t>
    <phoneticPr fontId="6"/>
  </si>
  <si>
    <t>2.4</t>
    <phoneticPr fontId="6"/>
  </si>
  <si>
    <t>Avoidance of complicity in human rights violations</t>
    <phoneticPr fontId="6"/>
  </si>
  <si>
    <t>6.3.5</t>
    <phoneticPr fontId="6"/>
  </si>
  <si>
    <t>2.4.1</t>
    <phoneticPr fontId="6"/>
  </si>
  <si>
    <t>Has the company established a process to prevent goods and services it provides from being used for activities involving human rights violations?</t>
    <phoneticPr fontId="6"/>
  </si>
  <si>
    <t>2.4.2</t>
    <phoneticPr fontId="6"/>
  </si>
  <si>
    <t>Has the company established a provision to prohibit business with suppliers and contractors profitting from inhumane labour practices?</t>
    <phoneticPr fontId="6"/>
  </si>
  <si>
    <t>2.4.3</t>
    <phoneticPr fontId="6"/>
  </si>
  <si>
    <t>Has the company established a provision to prohibit forming relations with anti-social activist groups?</t>
    <phoneticPr fontId="6"/>
  </si>
  <si>
    <t>2.5</t>
    <phoneticPr fontId="6"/>
  </si>
  <si>
    <t>Resolving grievances</t>
    <phoneticPr fontId="6"/>
  </si>
  <si>
    <t>6.3.6</t>
    <phoneticPr fontId="6"/>
  </si>
  <si>
    <t>2.5.1</t>
    <phoneticPr fontId="6"/>
  </si>
  <si>
    <t>Has the company established a redress procedure to respond to complaints regarding human rights issues?</t>
    <phoneticPr fontId="6"/>
  </si>
  <si>
    <t>6.3.6.2</t>
    <phoneticPr fontId="6"/>
  </si>
  <si>
    <t>2.6</t>
    <phoneticPr fontId="6"/>
  </si>
  <si>
    <r>
      <t xml:space="preserve">Prohibition on </t>
    </r>
    <r>
      <rPr>
        <b/>
        <u/>
        <sz val="14"/>
        <color indexed="12"/>
        <rFont val="Arial"/>
        <family val="2"/>
      </rPr>
      <t>discrimination</t>
    </r>
    <r>
      <rPr>
        <b/>
        <sz val="14"/>
        <rFont val="Arial"/>
        <family val="2"/>
      </rPr>
      <t xml:space="preserve"> (*) and recognition and respect for </t>
    </r>
    <r>
      <rPr>
        <b/>
        <u/>
        <sz val="14"/>
        <color indexed="12"/>
        <rFont val="Arial"/>
        <family val="2"/>
      </rPr>
      <t>vulnerable groups</t>
    </r>
    <r>
      <rPr>
        <b/>
        <sz val="14"/>
        <rFont val="Arial"/>
        <family val="2"/>
      </rPr>
      <t xml:space="preserve"> (*)</t>
    </r>
    <phoneticPr fontId="6"/>
  </si>
  <si>
    <t>6.3.7</t>
    <phoneticPr fontId="6"/>
  </si>
  <si>
    <t>2.6.1</t>
    <phoneticPr fontId="6"/>
  </si>
  <si>
    <t>Has the company established a provision to prohibit  discrimination against women and girls?</t>
    <phoneticPr fontId="6"/>
  </si>
  <si>
    <t>6.3.7.2</t>
    <phoneticPr fontId="6"/>
  </si>
  <si>
    <t>Score 2</t>
    <phoneticPr fontId="6"/>
  </si>
  <si>
    <t>2.6.2</t>
    <phoneticPr fontId="6"/>
  </si>
  <si>
    <t>Has the company established a provision to prohibit discrimination against people with disabilities?</t>
    <phoneticPr fontId="6"/>
  </si>
  <si>
    <t>2.6.3</t>
    <phoneticPr fontId="6"/>
  </si>
  <si>
    <t>Has the company established a provision to alert violation of the rights of children?</t>
    <phoneticPr fontId="6"/>
  </si>
  <si>
    <t>2.6.4</t>
    <phoneticPr fontId="6"/>
  </si>
  <si>
    <t>Has the company established a provision to alert violation of the rights of indigenous peoples?</t>
    <phoneticPr fontId="6"/>
  </si>
  <si>
    <t>2.6.5</t>
    <phoneticPr fontId="6"/>
  </si>
  <si>
    <t>Has the company established a provision to prohibit discrimination against immigrants and immigrant workers?</t>
    <phoneticPr fontId="6"/>
  </si>
  <si>
    <t>2.6.6</t>
    <phoneticPr fontId="6"/>
  </si>
  <si>
    <t>Has the company established a provision to prohibit discrimination against people on the basis of their descent?</t>
    <phoneticPr fontId="6"/>
  </si>
  <si>
    <t>2.6.7</t>
    <phoneticPr fontId="6"/>
  </si>
  <si>
    <t>Has the company established a provision to prohibit discrimination against people on the basis of their race or nationality?</t>
    <phoneticPr fontId="6"/>
  </si>
  <si>
    <t>Established but it is not specific</t>
    <phoneticPr fontId="6"/>
  </si>
  <si>
    <t>Not established</t>
    <phoneticPr fontId="6"/>
  </si>
  <si>
    <t>2.6.8</t>
    <phoneticPr fontId="6"/>
  </si>
  <si>
    <t xml:space="preserve">Has the company established a provision to prohibit discrimination against other vulnerable groups (the elderly, the poor, illiterate people, people living with HIV/AIDS, minority groups, religious groups, etc.)? 
</t>
    <phoneticPr fontId="6"/>
  </si>
  <si>
    <t>Established and it is specific</t>
    <phoneticPr fontId="6"/>
  </si>
  <si>
    <t>2.7</t>
    <phoneticPr fontId="6"/>
  </si>
  <si>
    <t>Civil and political rights</t>
    <phoneticPr fontId="6"/>
  </si>
  <si>
    <t>6.3.8</t>
    <phoneticPr fontId="6"/>
  </si>
  <si>
    <t>2.7.1</t>
    <phoneticPr fontId="6"/>
  </si>
  <si>
    <t>Has the company established a policy in order to recognise and respect civil and political rights (the life of individuals, property rights, freedom of opinion and expression, freedom of peaceful assembly, etc.) in its decision-making, corporate activities, and products and services?</t>
    <phoneticPr fontId="6"/>
  </si>
  <si>
    <t>6.3.8.2</t>
    <phoneticPr fontId="6"/>
  </si>
  <si>
    <t>Established and it is specific</t>
    <phoneticPr fontId="6"/>
  </si>
  <si>
    <t>Established but it is not specific</t>
    <phoneticPr fontId="6"/>
  </si>
  <si>
    <t>Not established</t>
    <phoneticPr fontId="6"/>
  </si>
  <si>
    <t>2.8</t>
    <phoneticPr fontId="6"/>
  </si>
  <si>
    <t>Economic, social and cultural rights</t>
    <phoneticPr fontId="6"/>
  </si>
  <si>
    <t>6.3.9</t>
    <phoneticPr fontId="6"/>
  </si>
  <si>
    <t>2.8.1</t>
    <phoneticPr fontId="6"/>
  </si>
  <si>
    <t>Has the company established a policy to recognise and respect economic, social and cultural rights (education, health, food, clothing and shelter, medical care, culture, etc.) in its decision-making, corporate activities, and products and services?</t>
    <phoneticPr fontId="6"/>
  </si>
  <si>
    <t>6.3.9.2</t>
    <phoneticPr fontId="6"/>
  </si>
  <si>
    <t>2.9</t>
    <phoneticPr fontId="6"/>
  </si>
  <si>
    <t>Fundamental principles and rights at work</t>
    <phoneticPr fontId="6"/>
  </si>
  <si>
    <t>6.3.10</t>
    <phoneticPr fontId="6"/>
  </si>
  <si>
    <t>2.9.1</t>
    <phoneticPr fontId="6"/>
  </si>
  <si>
    <t xml:space="preserve">Has the company established a policy to recognise and respect as basic human rights the four core elements of ILO's core labour standard (freedom of association and effective recognition of the right to collective bargaining, elimination of all forms of forced or compulsory labour, abolition of child labour, equal opportunity and elimination of discrimination regarding employment and occupation)? </t>
    <phoneticPr fontId="6"/>
  </si>
  <si>
    <t>6.3.10.3</t>
    <phoneticPr fontId="6"/>
  </si>
  <si>
    <t>2.10</t>
    <phoneticPr fontId="6"/>
  </si>
  <si>
    <r>
      <rPr>
        <b/>
        <sz val="14"/>
        <rFont val="ＭＳ Ｐゴシック"/>
        <family val="3"/>
        <charset val="128"/>
      </rPr>
      <t>★</t>
    </r>
    <r>
      <rPr>
        <b/>
        <sz val="14"/>
        <rFont val="Arial"/>
        <family val="2"/>
      </rPr>
      <t xml:space="preserve"> Self-evaluation concerning the company's response to human rights issues (</t>
    </r>
    <r>
      <rPr>
        <b/>
        <sz val="14"/>
        <color indexed="10"/>
        <rFont val="Arial"/>
        <family val="2"/>
      </rPr>
      <t>Free comment</t>
    </r>
    <r>
      <rPr>
        <b/>
        <sz val="14"/>
        <rFont val="ＭＳ Ｐゴシック"/>
        <family val="3"/>
        <charset val="128"/>
      </rPr>
      <t>）</t>
    </r>
    <phoneticPr fontId="6"/>
  </si>
  <si>
    <t>2.10.1</t>
    <phoneticPr fontId="6"/>
  </si>
  <si>
    <t>Free comment</t>
    <phoneticPr fontId="6"/>
  </si>
  <si>
    <t>In the last two years, what special efforts and/or achievements have been made to improve the company's practices concerning human rights?</t>
    <phoneticPr fontId="6"/>
  </si>
  <si>
    <t>2.10.2</t>
    <phoneticPr fontId="6"/>
  </si>
  <si>
    <t>What is the company's overall self-evaluation regarding current situations and future challenges of human rights issues?</t>
    <phoneticPr fontId="6"/>
  </si>
  <si>
    <t>3.</t>
    <phoneticPr fontId="6"/>
  </si>
  <si>
    <t>Labour practices</t>
    <phoneticPr fontId="6"/>
  </si>
  <si>
    <t>3.1</t>
    <phoneticPr fontId="6"/>
  </si>
  <si>
    <t>Principles and considerations</t>
    <phoneticPr fontId="6"/>
  </si>
  <si>
    <t>6.4.1</t>
    <phoneticPr fontId="6"/>
  </si>
  <si>
    <t>3.1.1</t>
    <phoneticPr fontId="6"/>
  </si>
  <si>
    <t>Mandatory</t>
  </si>
  <si>
    <t>Is social responsibility concerning lavour practices clearly articulated in the company's management policies or codes of conduct?</t>
    <phoneticPr fontId="6"/>
  </si>
  <si>
    <t>6.4.1.2</t>
    <phoneticPr fontId="6"/>
  </si>
  <si>
    <t>3.2</t>
    <phoneticPr fontId="6"/>
  </si>
  <si>
    <t>Employment and employment relationships</t>
    <phoneticPr fontId="6"/>
  </si>
  <si>
    <t>6.4.3</t>
    <phoneticPr fontId="6"/>
  </si>
  <si>
    <t>3.2.1</t>
    <phoneticPr fontId="6"/>
  </si>
  <si>
    <t>Has the company established a provision to prohibit avoidance of legal requirement for employers relating to disguised employment?</t>
    <phoneticPr fontId="6"/>
  </si>
  <si>
    <t>6.4.3.2</t>
    <phoneticPr fontId="6"/>
  </si>
  <si>
    <t>3.2.2</t>
    <phoneticPr fontId="6"/>
  </si>
  <si>
    <t>Has the company established a provision to prohibit discriminatory dismissal practices (including rational dismissal provisions)?</t>
    <phoneticPr fontId="6"/>
  </si>
  <si>
    <t>3.2.3</t>
    <phoneticPr fontId="6"/>
  </si>
  <si>
    <t>Has the company established a provision to prohibit contracting organisations with inhumane labour environment?</t>
    <phoneticPr fontId="6"/>
  </si>
  <si>
    <t>3.3</t>
    <phoneticPr fontId="6"/>
  </si>
  <si>
    <t>Conditions of work and social protection</t>
    <phoneticPr fontId="6"/>
  </si>
  <si>
    <t>6.4.4</t>
    <phoneticPr fontId="6"/>
  </si>
  <si>
    <t>3.3.1</t>
    <phoneticPr fontId="6"/>
  </si>
  <si>
    <t>Has the company established a provision to pay to workers wages that are not below the minimum wage required by local laws of operating countries and/or areas?</t>
    <phoneticPr fontId="6"/>
  </si>
  <si>
    <t>6.4.4.2</t>
    <phoneticPr fontId="6"/>
  </si>
  <si>
    <t>3.3.2</t>
    <phoneticPr fontId="6"/>
  </si>
  <si>
    <t>Has the company established a provision to ensure compliance with laws, regulations and/or labour agreements that stipulate working hours, weekends and paid leave?</t>
    <phoneticPr fontId="6"/>
  </si>
  <si>
    <t>3.3.3</t>
    <phoneticPr fontId="6"/>
  </si>
  <si>
    <t>Has the company established a provision to prohibit forced labour outside working hours without compensation?</t>
    <phoneticPr fontId="6"/>
  </si>
  <si>
    <t>3.3.4</t>
    <phoneticPr fontId="6"/>
  </si>
  <si>
    <t>Has the company established a provision to prohibit child labour employing children under the minimum age for work permitted by law?</t>
    <phoneticPr fontId="6"/>
  </si>
  <si>
    <t>3.3.5</t>
    <phoneticPr fontId="6"/>
  </si>
  <si>
    <t xml:space="preserve">Has the company established a provision to respect religious traditions and customs in operating countries and/or areas? </t>
    <phoneticPr fontId="6"/>
  </si>
  <si>
    <t>3.4</t>
    <phoneticPr fontId="6"/>
  </si>
  <si>
    <t>Social dialogue</t>
    <phoneticPr fontId="6"/>
  </si>
  <si>
    <t>6.4.5</t>
    <phoneticPr fontId="6"/>
  </si>
  <si>
    <t>3.4.1</t>
    <phoneticPr fontId="6"/>
  </si>
  <si>
    <t>Has the company established a provision to respect the right of employees to form their own organisations to bargain collectively?</t>
    <phoneticPr fontId="6"/>
  </si>
  <si>
    <t>6.4.5.2</t>
    <phoneticPr fontId="6"/>
  </si>
  <si>
    <t>3.5</t>
    <phoneticPr fontId="6"/>
  </si>
  <si>
    <t>Health and safety at work</t>
    <phoneticPr fontId="6"/>
  </si>
  <si>
    <t>6.4.6</t>
    <phoneticPr fontId="6"/>
  </si>
  <si>
    <t>3.5.1</t>
    <phoneticPr fontId="6"/>
  </si>
  <si>
    <t>Has the company established a policy regarding occupational physical and mental health and safety during the operation?</t>
    <phoneticPr fontId="6"/>
  </si>
  <si>
    <t>6.4.6.2</t>
    <phoneticPr fontId="6"/>
  </si>
  <si>
    <t>3.5.2</t>
    <phoneticPr fontId="6"/>
  </si>
  <si>
    <t>Has the company established a provision/standard to ensure safety measures for buildings and equipment that it uses (regardless of the existence of relevant laws)?</t>
    <phoneticPr fontId="6"/>
  </si>
  <si>
    <t>JEITA</t>
    <phoneticPr fontId="6"/>
  </si>
  <si>
    <t>Established and it is/they are specific</t>
    <phoneticPr fontId="6"/>
  </si>
  <si>
    <t>Established but it is/they are not specific</t>
    <phoneticPr fontId="6"/>
  </si>
  <si>
    <t>3.5.3</t>
    <phoneticPr fontId="6"/>
  </si>
  <si>
    <t>Has the company established a provision/standard to provide a basic individual protection kit for dangerous work (regardless of the existence of relevant laws)?</t>
    <phoneticPr fontId="6"/>
  </si>
  <si>
    <t>3.5.4</t>
    <phoneticPr fontId="6"/>
  </si>
  <si>
    <t>Has the company established a provision/standard to ensure that workers are informed of how to respond in emergencies such as disasters, accidents, etc.?</t>
    <phoneticPr fontId="6"/>
  </si>
  <si>
    <t>3.6</t>
    <phoneticPr fontId="6"/>
  </si>
  <si>
    <t>Development of human resources and trainings at work</t>
    <phoneticPr fontId="6"/>
  </si>
  <si>
    <t>6.4.7</t>
    <phoneticPr fontId="6"/>
  </si>
  <si>
    <t>3.6.1</t>
    <phoneticPr fontId="6"/>
  </si>
  <si>
    <t>Has the company established a provision to provide opportunities for all employees for skill development, trainings and career development?</t>
    <phoneticPr fontId="6"/>
  </si>
  <si>
    <t>6.4.7.2</t>
    <phoneticPr fontId="6"/>
  </si>
  <si>
    <t>3.7</t>
    <phoneticPr fontId="6"/>
  </si>
  <si>
    <r>
      <rPr>
        <b/>
        <sz val="14"/>
        <rFont val="ＭＳ Ｐゴシック"/>
        <family val="3"/>
        <charset val="128"/>
      </rPr>
      <t>★</t>
    </r>
    <r>
      <rPr>
        <b/>
        <sz val="14"/>
        <rFont val="Arial"/>
        <family val="2"/>
      </rPr>
      <t xml:space="preserve"> Self-evaluation concerning operation governance</t>
    </r>
    <r>
      <rPr>
        <b/>
        <sz val="14"/>
        <rFont val="ＭＳ Ｐゴシック"/>
        <family val="3"/>
        <charset val="128"/>
      </rPr>
      <t>（</t>
    </r>
    <r>
      <rPr>
        <b/>
        <sz val="14"/>
        <color rgb="FFFF0000"/>
        <rFont val="Arial"/>
        <family val="2"/>
      </rPr>
      <t>Free comment</t>
    </r>
    <r>
      <rPr>
        <b/>
        <sz val="14"/>
        <rFont val="ＭＳ Ｐゴシック"/>
        <family val="3"/>
        <charset val="128"/>
      </rPr>
      <t>）</t>
    </r>
    <phoneticPr fontId="6"/>
  </si>
  <si>
    <t>3.7.1</t>
    <phoneticPr fontId="6"/>
  </si>
  <si>
    <t>In the last two years, what special efforts and/or achievements have been made in terms of improving operating practices?</t>
    <phoneticPr fontId="6"/>
  </si>
  <si>
    <t>3.7.2</t>
    <phoneticPr fontId="6"/>
  </si>
  <si>
    <t>What is the company's overall self-evaluation regarding current situations and future challenges of operating practices?</t>
    <phoneticPr fontId="6"/>
  </si>
  <si>
    <t>4.</t>
    <phoneticPr fontId="6"/>
  </si>
  <si>
    <t>The environment</t>
    <phoneticPr fontId="6"/>
  </si>
  <si>
    <t>4.1</t>
    <phoneticPr fontId="6"/>
  </si>
  <si>
    <t>6.5.1</t>
    <phoneticPr fontId="6"/>
  </si>
  <si>
    <t>4.1.1</t>
    <phoneticPr fontId="6"/>
  </si>
  <si>
    <t>Is social responsibility concerning environmental problems clearly articulated in the company's management policies or codes of conduct?</t>
    <phoneticPr fontId="6"/>
  </si>
  <si>
    <t>6.5.1.2</t>
    <phoneticPr fontId="6"/>
  </si>
  <si>
    <t>4.1.3</t>
    <phoneticPr fontId="6"/>
  </si>
  <si>
    <t>Has the company obtained any certification for an environmental management system (e.g. ISO14001)?</t>
    <phoneticPr fontId="6"/>
  </si>
  <si>
    <t>Obtained for all operating facilities</t>
    <phoneticPr fontId="6"/>
  </si>
  <si>
    <t>Obtained for some operating facilities</t>
    <phoneticPr fontId="6"/>
  </si>
  <si>
    <t>Not obtained</t>
    <phoneticPr fontId="6"/>
  </si>
  <si>
    <t>4.2</t>
    <phoneticPr fontId="6"/>
  </si>
  <si>
    <t>Prevention of pollution</t>
    <phoneticPr fontId="6"/>
  </si>
  <si>
    <t>6.5.3</t>
    <phoneticPr fontId="6"/>
  </si>
  <si>
    <t>4.2.1</t>
    <phoneticPr fontId="6"/>
  </si>
  <si>
    <t>Has the company established a provision to manage  chemicals found in manufacturing processes, and/or products and services that are designated by laws and regulations?</t>
    <phoneticPr fontId="6"/>
  </si>
  <si>
    <t>6.5.3.2</t>
    <phoneticPr fontId="6"/>
  </si>
  <si>
    <t>4.2.2</t>
    <phoneticPr fontId="6"/>
  </si>
  <si>
    <t>Has the company established a provision to inform its suppliers and contractors of the company management policies regarding harmful chemicals?</t>
    <phoneticPr fontId="6"/>
  </si>
  <si>
    <t>4.3</t>
    <phoneticPr fontId="6"/>
  </si>
  <si>
    <t xml:space="preserve">Sustainable resource use </t>
    <phoneticPr fontId="6"/>
  </si>
  <si>
    <t>6.5.4</t>
    <phoneticPr fontId="6"/>
  </si>
  <si>
    <t>4.3.1</t>
    <phoneticPr fontId="6"/>
  </si>
  <si>
    <t>Has the company established a policy to improve efficiency in using resources (energy, water, raw materials, etc.)?</t>
    <phoneticPr fontId="6"/>
  </si>
  <si>
    <t>6.5.4.2</t>
    <phoneticPr fontId="6"/>
  </si>
  <si>
    <t>4.4</t>
    <phoneticPr fontId="6"/>
  </si>
  <si>
    <t>Climate change mitigation and adaptation</t>
    <phoneticPr fontId="6"/>
  </si>
  <si>
    <t>6.5.5</t>
    <phoneticPr fontId="6"/>
  </si>
  <si>
    <r>
      <rPr>
        <b/>
        <sz val="12"/>
        <rFont val="ＭＳ Ｐゴシック"/>
        <family val="3"/>
        <charset val="128"/>
      </rPr>
      <t>【</t>
    </r>
    <r>
      <rPr>
        <b/>
        <sz val="12"/>
        <rFont val="Arial"/>
        <family val="2"/>
      </rPr>
      <t>Climate change mitigation</t>
    </r>
    <r>
      <rPr>
        <b/>
        <sz val="12"/>
        <rFont val="ＭＳ Ｐゴシック"/>
        <family val="3"/>
        <charset val="128"/>
      </rPr>
      <t>】</t>
    </r>
    <phoneticPr fontId="6"/>
  </si>
  <si>
    <t>6.5.5.1</t>
    <phoneticPr fontId="6"/>
  </si>
  <si>
    <t>4.4.1</t>
    <phoneticPr fontId="6"/>
  </si>
  <si>
    <r>
      <t xml:space="preserve">Has the company established a policy to reduce its emission level of </t>
    </r>
    <r>
      <rPr>
        <b/>
        <u/>
        <sz val="12"/>
        <color indexed="12"/>
        <rFont val="Arial"/>
        <family val="2"/>
      </rPr>
      <t>GHG</t>
    </r>
    <r>
      <rPr>
        <b/>
        <sz val="12"/>
        <rFont val="Arial"/>
        <family val="2"/>
      </rPr>
      <t>?</t>
    </r>
    <phoneticPr fontId="6"/>
  </si>
  <si>
    <t>6.5.5.2.1</t>
    <phoneticPr fontId="6"/>
  </si>
  <si>
    <r>
      <rPr>
        <b/>
        <sz val="12"/>
        <rFont val="ＭＳ Ｐゴシック"/>
        <family val="3"/>
        <charset val="128"/>
      </rPr>
      <t>【</t>
    </r>
    <r>
      <rPr>
        <b/>
        <sz val="12"/>
        <rFont val="Arial"/>
        <family val="2"/>
      </rPr>
      <t>Climate change adaptation</t>
    </r>
    <r>
      <rPr>
        <b/>
        <sz val="12"/>
        <rFont val="ＭＳ Ｐゴシック"/>
        <family val="3"/>
        <charset val="128"/>
      </rPr>
      <t>】</t>
    </r>
    <phoneticPr fontId="6"/>
  </si>
  <si>
    <t>6.5.5.1</t>
    <phoneticPr fontId="6"/>
  </si>
  <si>
    <t>4.4.2</t>
    <phoneticPr fontId="6"/>
  </si>
  <si>
    <t>Has the company established a policy to avoid and minimise disaster risks caused by abnormal weather?</t>
    <phoneticPr fontId="6"/>
  </si>
  <si>
    <t>4.5</t>
    <phoneticPr fontId="6"/>
  </si>
  <si>
    <t>Protection of the environment, biodiversity and restoration of natural habitats</t>
    <phoneticPr fontId="6"/>
  </si>
  <si>
    <t>6.5.6</t>
    <phoneticPr fontId="6"/>
  </si>
  <si>
    <t>4.5.1</t>
    <phoneticPr fontId="6"/>
  </si>
  <si>
    <r>
      <t>Has the company established a policy to respect and</t>
    </r>
    <r>
      <rPr>
        <b/>
        <sz val="12"/>
        <color indexed="12"/>
        <rFont val="Arial"/>
        <family val="2"/>
      </rPr>
      <t xml:space="preserve"> </t>
    </r>
    <r>
      <rPr>
        <b/>
        <u/>
        <sz val="12"/>
        <color indexed="12"/>
        <rFont val="Arial"/>
        <family val="2"/>
      </rPr>
      <t>protect biodiversity</t>
    </r>
    <r>
      <rPr>
        <b/>
        <sz val="12"/>
        <color indexed="12"/>
        <rFont val="Arial"/>
        <family val="2"/>
      </rPr>
      <t xml:space="preserve"> (*)?</t>
    </r>
    <phoneticPr fontId="6"/>
  </si>
  <si>
    <t>6.5.6.2</t>
    <phoneticPr fontId="6"/>
  </si>
  <si>
    <t>4.6</t>
    <phoneticPr fontId="6"/>
  </si>
  <si>
    <r>
      <rPr>
        <b/>
        <sz val="14"/>
        <rFont val="ＭＳ Ｐゴシック"/>
        <family val="3"/>
        <charset val="128"/>
      </rPr>
      <t>★</t>
    </r>
    <r>
      <rPr>
        <b/>
        <sz val="14"/>
        <rFont val="Arial"/>
        <family val="2"/>
      </rPr>
      <t>Self-evaluation regarding enviornmental issues</t>
    </r>
    <r>
      <rPr>
        <b/>
        <sz val="14"/>
        <rFont val="ＭＳ Ｐゴシック"/>
        <family val="3"/>
        <charset val="128"/>
      </rPr>
      <t>（</t>
    </r>
    <r>
      <rPr>
        <b/>
        <sz val="14"/>
        <color rgb="FFFF0000"/>
        <rFont val="Arial"/>
        <family val="2"/>
      </rPr>
      <t>Free comment</t>
    </r>
    <r>
      <rPr>
        <b/>
        <sz val="14"/>
        <rFont val="ＭＳ Ｐゴシック"/>
        <family val="3"/>
        <charset val="128"/>
      </rPr>
      <t>）</t>
    </r>
    <phoneticPr fontId="6"/>
  </si>
  <si>
    <t>4.6.1</t>
    <phoneticPr fontId="6"/>
  </si>
  <si>
    <t>In the last two years, what special efforts and/or achievements have been made in terms of improving the environmental issues?</t>
    <phoneticPr fontId="6"/>
  </si>
  <si>
    <t>4.6.2</t>
    <phoneticPr fontId="6"/>
  </si>
  <si>
    <t>What is the company's overall self-evaluation regarding current situations and future challenges of the environmental issues?</t>
    <phoneticPr fontId="6"/>
  </si>
  <si>
    <t>5.</t>
    <phoneticPr fontId="6"/>
  </si>
  <si>
    <t>Fair operating practices</t>
    <phoneticPr fontId="6"/>
  </si>
  <si>
    <t>5.1</t>
    <phoneticPr fontId="6"/>
  </si>
  <si>
    <t>6.6.1</t>
    <phoneticPr fontId="6"/>
  </si>
  <si>
    <t>5.1.1</t>
    <phoneticPr fontId="6"/>
  </si>
  <si>
    <t>Is social responsibility concerning fair operating practices (*) clearly articulated in the company's management policies or codes of conduct?</t>
    <phoneticPr fontId="6"/>
  </si>
  <si>
    <t>6.6.1.2</t>
    <phoneticPr fontId="6"/>
  </si>
  <si>
    <r>
      <t>Anti-corruption</t>
    </r>
    <r>
      <rPr>
        <b/>
        <sz val="14"/>
        <rFont val="ＭＳ Ｐゴシック"/>
        <family val="3"/>
        <charset val="128"/>
      </rPr>
      <t>　　　　　</t>
    </r>
    <phoneticPr fontId="6"/>
  </si>
  <si>
    <t>6.6.3</t>
    <phoneticPr fontId="6"/>
  </si>
  <si>
    <t>5.2.1</t>
    <phoneticPr fontId="6"/>
  </si>
  <si>
    <t>Has the company established a provision to prevent bribery including foreign civil servants?</t>
    <phoneticPr fontId="6"/>
  </si>
  <si>
    <t>6.6.3.2</t>
    <phoneticPr fontId="6"/>
  </si>
  <si>
    <t>Responsible political involvement</t>
    <phoneticPr fontId="6"/>
  </si>
  <si>
    <t>6.6.4</t>
    <phoneticPr fontId="6"/>
  </si>
  <si>
    <t>5.3.1</t>
    <phoneticPr fontId="6"/>
  </si>
  <si>
    <t>Has the company established a policy concerning responsible lobbying, political contributions, etc.?</t>
    <phoneticPr fontId="6"/>
  </si>
  <si>
    <t>6.6.4.2</t>
    <phoneticPr fontId="6"/>
  </si>
  <si>
    <t xml:space="preserve">Fair competition </t>
    <phoneticPr fontId="6"/>
  </si>
  <si>
    <t>6.6.5</t>
    <phoneticPr fontId="6"/>
  </si>
  <si>
    <t>5.4.1</t>
    <phoneticPr fontId="6"/>
  </si>
  <si>
    <t>Has the company established a procedure to prevent being complicit in anti-competitive behaviour such as cartel or bid-rigging?</t>
    <phoneticPr fontId="6"/>
  </si>
  <si>
    <t>6.6.5.2</t>
    <phoneticPr fontId="6"/>
  </si>
  <si>
    <t>Respect for property rights</t>
    <phoneticPr fontId="6"/>
  </si>
  <si>
    <t>6.6.7</t>
    <phoneticPr fontId="6"/>
  </si>
  <si>
    <t>5.5.1</t>
    <phoneticPr fontId="6"/>
  </si>
  <si>
    <t>Has the company established a procedure to prevent violation of property rights of others (including traditional knowledge of indigenous peoples)?</t>
    <phoneticPr fontId="6"/>
  </si>
  <si>
    <t>6.6.7.2</t>
    <phoneticPr fontId="6"/>
  </si>
  <si>
    <t>5.5.2</t>
    <phoneticPr fontId="6"/>
  </si>
  <si>
    <t xml:space="preserve">Has the company established a provision to prevent unauthorised use of intellectual property or unlawful duplication of materials protected by copyright? </t>
    <phoneticPr fontId="6"/>
  </si>
  <si>
    <t>Legal export</t>
    <phoneticPr fontId="6"/>
  </si>
  <si>
    <t>5.6.1</t>
    <phoneticPr fontId="6"/>
  </si>
  <si>
    <t xml:space="preserve">Has the company established a process to prevent illegal export of regulated technologies and goods? </t>
    <phoneticPr fontId="6"/>
  </si>
  <si>
    <t xml:space="preserve">Ensuring product safety </t>
    <phoneticPr fontId="6"/>
  </si>
  <si>
    <t>5.7.1</t>
    <phoneticPr fontId="6"/>
  </si>
  <si>
    <t>Has the company established a procedure to manage the traceability of raw materials and parts, and manufacturing conditions?</t>
    <phoneticPr fontId="6"/>
  </si>
  <si>
    <t>Information security</t>
    <phoneticPr fontId="6"/>
  </si>
  <si>
    <t>5.8.1</t>
    <phoneticPr fontId="6"/>
  </si>
  <si>
    <t xml:space="preserve">Has the company established a process to protect itself from attacks against computer networks? </t>
    <phoneticPr fontId="6"/>
  </si>
  <si>
    <t>5.8.2</t>
    <phoneticPr fontId="6"/>
  </si>
  <si>
    <t>Has the company established a procedure to prevent misuse of secret information?</t>
    <phoneticPr fontId="6"/>
  </si>
  <si>
    <r>
      <rPr>
        <b/>
        <sz val="14"/>
        <rFont val="ＭＳ Ｐゴシック"/>
        <family val="3"/>
        <charset val="128"/>
      </rPr>
      <t>★</t>
    </r>
    <r>
      <rPr>
        <b/>
        <sz val="14"/>
        <rFont val="Arial"/>
        <family val="2"/>
      </rPr>
      <t xml:space="preserve"> Self-evaluation regarding fair operating practices </t>
    </r>
    <r>
      <rPr>
        <b/>
        <sz val="14"/>
        <rFont val="ＭＳ Ｐゴシック"/>
        <family val="3"/>
        <charset val="128"/>
      </rPr>
      <t>（</t>
    </r>
    <r>
      <rPr>
        <b/>
        <sz val="14"/>
        <color rgb="FFFF0000"/>
        <rFont val="Arial"/>
        <family val="2"/>
      </rPr>
      <t>Free comment</t>
    </r>
    <r>
      <rPr>
        <b/>
        <sz val="14"/>
        <rFont val="ＭＳ Ｐゴシック"/>
        <family val="3"/>
        <charset val="128"/>
      </rPr>
      <t>）</t>
    </r>
    <phoneticPr fontId="6"/>
  </si>
  <si>
    <t>5.9.1</t>
    <phoneticPr fontId="6"/>
  </si>
  <si>
    <t>5.9.2</t>
    <phoneticPr fontId="6"/>
  </si>
  <si>
    <t>]</t>
    <phoneticPr fontId="6"/>
  </si>
  <si>
    <t>6.</t>
    <phoneticPr fontId="6"/>
  </si>
  <si>
    <t>Consumer issues</t>
    <phoneticPr fontId="6"/>
  </si>
  <si>
    <t>Note: For companies that do not sell to consumers directly, all questions are N/A (not applicable).</t>
    <phoneticPr fontId="6"/>
  </si>
  <si>
    <t>6.1</t>
    <phoneticPr fontId="6"/>
  </si>
  <si>
    <r>
      <t>Principles and considerations regarding</t>
    </r>
    <r>
      <rPr>
        <b/>
        <sz val="14"/>
        <color indexed="12"/>
        <rFont val="Arial"/>
        <family val="2"/>
      </rPr>
      <t xml:space="preserve"> </t>
    </r>
    <r>
      <rPr>
        <b/>
        <u/>
        <sz val="14"/>
        <color indexed="12"/>
        <rFont val="Arial"/>
        <family val="2"/>
      </rPr>
      <t>consumer issues</t>
    </r>
    <r>
      <rPr>
        <b/>
        <sz val="14"/>
        <color indexed="12"/>
        <rFont val="Arial"/>
        <family val="2"/>
      </rPr>
      <t xml:space="preserve">* </t>
    </r>
    <r>
      <rPr>
        <b/>
        <vertAlign val="superscript"/>
        <sz val="14"/>
        <color indexed="12"/>
        <rFont val="ＭＳ Ｐゴシック"/>
        <family val="3"/>
        <charset val="128"/>
      </rPr>
      <t/>
    </r>
    <phoneticPr fontId="6"/>
  </si>
  <si>
    <t>6.7.1</t>
    <phoneticPr fontId="6"/>
  </si>
  <si>
    <t>6.1.1</t>
    <phoneticPr fontId="6"/>
  </si>
  <si>
    <t>Is social responsibility concerning consumer issues clearly articulated in the company's management policies or codes of conduct?</t>
    <phoneticPr fontId="6"/>
  </si>
  <si>
    <t>6.7.1.2</t>
    <phoneticPr fontId="6"/>
  </si>
  <si>
    <t>Clearly articulated with specifics</t>
    <phoneticPr fontId="6"/>
  </si>
  <si>
    <t>Clearly articulated but not specific</t>
    <phoneticPr fontId="6"/>
  </si>
  <si>
    <t>Not clearly articulated</t>
    <phoneticPr fontId="6"/>
  </si>
  <si>
    <t>6.2</t>
    <phoneticPr fontId="6"/>
  </si>
  <si>
    <t>Fair marketing, factual and unbiased information and fair contractual practices</t>
    <phoneticPr fontId="6"/>
  </si>
  <si>
    <t>6.7.3</t>
    <phoneticPr fontId="6"/>
  </si>
  <si>
    <t>6.2.1</t>
    <phoneticPr fontId="6"/>
  </si>
  <si>
    <t>Has the company established a provision to prohibit sales practice that is deceptive, misleading, fraudulent or unfair, including omission of critical information?</t>
    <phoneticPr fontId="6"/>
  </si>
  <si>
    <t>6.7.3.2</t>
    <phoneticPr fontId="6"/>
  </si>
  <si>
    <t>6.3</t>
    <phoneticPr fontId="6"/>
  </si>
  <si>
    <t>Protecting consumers' health and safety</t>
    <phoneticPr fontId="6"/>
  </si>
  <si>
    <t>6.7.4</t>
    <phoneticPr fontId="6"/>
  </si>
  <si>
    <t xml:space="preserve">Has the company established a process to stop services or withdrawing all products, providing relevant detailed information, calling for a recall, or compensating for damages, in case of unforeseen hazard, a serious defect, etc.? </t>
    <phoneticPr fontId="6"/>
  </si>
  <si>
    <t>6.7.4.2</t>
    <phoneticPr fontId="6"/>
  </si>
  <si>
    <t>Established but it is partial</t>
    <phoneticPr fontId="6"/>
  </si>
  <si>
    <t>Sustainable consumption</t>
    <phoneticPr fontId="6"/>
  </si>
  <si>
    <t>6.7.5</t>
    <phoneticPr fontId="6"/>
  </si>
  <si>
    <t>Has the company established a policy to offer consumers socially and environmentally beneficial products and services considering the full life cycle?</t>
    <phoneticPr fontId="6"/>
  </si>
  <si>
    <t>6.7.5.2</t>
    <phoneticPr fontId="6"/>
  </si>
  <si>
    <t>6.5</t>
    <phoneticPr fontId="6"/>
  </si>
  <si>
    <t>Consumer service, support, and complaint and dispute resolution</t>
    <phoneticPr fontId="6"/>
  </si>
  <si>
    <t>6.7.6</t>
    <phoneticPr fontId="6"/>
  </si>
  <si>
    <t>6.5.1</t>
    <phoneticPr fontId="6"/>
  </si>
  <si>
    <t xml:space="preserve">Has the company established a procedure to provide options for appropriate redress actions in response to complaints from consumers? </t>
    <phoneticPr fontId="6"/>
  </si>
  <si>
    <t>6.7.6.2</t>
    <phoneticPr fontId="6"/>
  </si>
  <si>
    <t>6.6</t>
    <phoneticPr fontId="6"/>
  </si>
  <si>
    <t>Consumer data protection and privacy</t>
    <phoneticPr fontId="6"/>
  </si>
  <si>
    <t>6.7.7</t>
    <phoneticPr fontId="6"/>
  </si>
  <si>
    <t>6.6.1</t>
    <phoneticPr fontId="6"/>
  </si>
  <si>
    <t>Has the company established a procedure to protect personal data and privacy of consumers?</t>
    <phoneticPr fontId="6"/>
  </si>
  <si>
    <t>6.7.7.2</t>
    <phoneticPr fontId="6"/>
  </si>
  <si>
    <t>6.7</t>
    <phoneticPr fontId="6"/>
  </si>
  <si>
    <r>
      <t xml:space="preserve">Access to essential services </t>
    </r>
    <r>
      <rPr>
        <b/>
        <sz val="14"/>
        <rFont val="ＭＳ Ｐゴシック"/>
        <family val="3"/>
        <charset val="128"/>
      </rPr>
      <t>⇒</t>
    </r>
    <r>
      <rPr>
        <b/>
        <sz val="14"/>
        <color indexed="10"/>
        <rFont val="Arial"/>
        <family val="2"/>
      </rPr>
      <t>N.A</t>
    </r>
    <r>
      <rPr>
        <b/>
        <sz val="14"/>
        <rFont val="Arial"/>
        <family val="2"/>
      </rPr>
      <t>.</t>
    </r>
    <phoneticPr fontId="6"/>
  </si>
  <si>
    <t>6.7.8</t>
    <phoneticPr fontId="6"/>
  </si>
  <si>
    <t>6.8</t>
    <phoneticPr fontId="6"/>
  </si>
  <si>
    <r>
      <t xml:space="preserve">Education and awareness </t>
    </r>
    <r>
      <rPr>
        <b/>
        <sz val="14"/>
        <rFont val="ＭＳ Ｐゴシック"/>
        <family val="3"/>
        <charset val="128"/>
      </rPr>
      <t>⇒</t>
    </r>
    <r>
      <rPr>
        <b/>
        <sz val="14"/>
        <color indexed="10"/>
        <rFont val="Arial"/>
        <family val="2"/>
      </rPr>
      <t>N.A.</t>
    </r>
    <phoneticPr fontId="6"/>
  </si>
  <si>
    <t>6.7.9</t>
    <phoneticPr fontId="6"/>
  </si>
  <si>
    <t>6.9</t>
    <phoneticPr fontId="6"/>
  </si>
  <si>
    <r>
      <rPr>
        <b/>
        <sz val="14"/>
        <rFont val="ＭＳ Ｐゴシック"/>
        <family val="3"/>
        <charset val="128"/>
      </rPr>
      <t>★</t>
    </r>
    <r>
      <rPr>
        <b/>
        <sz val="14"/>
        <rFont val="Arial"/>
        <family val="2"/>
      </rPr>
      <t xml:space="preserve"> Self-evaluation regarding fair consumer issues</t>
    </r>
    <r>
      <rPr>
        <b/>
        <sz val="14"/>
        <rFont val="ＭＳ Ｐゴシック"/>
        <family val="3"/>
        <charset val="128"/>
      </rPr>
      <t>（</t>
    </r>
    <r>
      <rPr>
        <b/>
        <sz val="14"/>
        <color indexed="10"/>
        <rFont val="Arial"/>
        <family val="2"/>
      </rPr>
      <t>Free comment</t>
    </r>
    <r>
      <rPr>
        <b/>
        <sz val="14"/>
        <rFont val="ＭＳ Ｐゴシック"/>
        <family val="3"/>
        <charset val="128"/>
      </rPr>
      <t>）</t>
    </r>
    <phoneticPr fontId="6"/>
  </si>
  <si>
    <t>6.9.1</t>
    <phoneticPr fontId="6"/>
  </si>
  <si>
    <t>In the last two years, what special efforts and/or achievements have been made in terms of improving consumer issues?</t>
    <phoneticPr fontId="6"/>
  </si>
  <si>
    <t>6.9.2</t>
    <phoneticPr fontId="6"/>
  </si>
  <si>
    <t>What is the company's overall self-evaluation regarding current situations and future challenges of consumer issues?</t>
    <phoneticPr fontId="6"/>
  </si>
  <si>
    <t>7.</t>
    <phoneticPr fontId="6"/>
  </si>
  <si>
    <t>Community involvement and development</t>
    <phoneticPr fontId="6"/>
  </si>
  <si>
    <t>7.1</t>
    <phoneticPr fontId="6"/>
  </si>
  <si>
    <t>6.8.1</t>
    <phoneticPr fontId="6"/>
  </si>
  <si>
    <t>7.1.1</t>
    <phoneticPr fontId="6"/>
  </si>
  <si>
    <t>Is social responsibility concerning sustainable development of community clearly articulated in the company's management policies or codes of conduct?</t>
    <phoneticPr fontId="6"/>
  </si>
  <si>
    <t>6.8.2</t>
    <phoneticPr fontId="6"/>
  </si>
  <si>
    <t>7.2</t>
    <phoneticPr fontId="6"/>
  </si>
  <si>
    <t>Community involvement</t>
    <phoneticPr fontId="6"/>
  </si>
  <si>
    <t>6.8.3</t>
    <phoneticPr fontId="6"/>
  </si>
  <si>
    <t>7.2.1</t>
    <phoneticPr fontId="6"/>
  </si>
  <si>
    <t>Has the company established a policy to consult communities, including indigenous people, on the terms and conditions of development that affect them?</t>
    <phoneticPr fontId="6"/>
  </si>
  <si>
    <t>6.8.3.2</t>
    <phoneticPr fontId="6"/>
  </si>
  <si>
    <t>7.3</t>
    <phoneticPr fontId="6"/>
  </si>
  <si>
    <t>Education and culture</t>
    <phoneticPr fontId="6"/>
  </si>
  <si>
    <t>6.8.4</t>
    <phoneticPr fontId="6"/>
  </si>
  <si>
    <t>7.3.2</t>
    <phoneticPr fontId="6"/>
  </si>
  <si>
    <t>Has the company established a policy to recognise and respect traditional cultures of local communities according to principles to respect human rights?</t>
    <phoneticPr fontId="6"/>
  </si>
  <si>
    <t>6.8.4.2</t>
    <phoneticPr fontId="6"/>
  </si>
  <si>
    <t>7.4</t>
    <phoneticPr fontId="6"/>
  </si>
  <si>
    <t>Employment creation and skills development</t>
    <phoneticPr fontId="6"/>
  </si>
  <si>
    <t>6.8.5</t>
    <phoneticPr fontId="6"/>
  </si>
  <si>
    <t>7.4.1</t>
    <phoneticPr fontId="6"/>
  </si>
  <si>
    <t>Has the company established a policy to give special attention to vulnerable groups with regard to employment and capacity building?</t>
    <phoneticPr fontId="6"/>
  </si>
  <si>
    <t>6.8.5.2</t>
    <phoneticPr fontId="6"/>
  </si>
  <si>
    <t>7.5</t>
    <phoneticPr fontId="6"/>
  </si>
  <si>
    <r>
      <t xml:space="preserve">Technology development and access </t>
    </r>
    <r>
      <rPr>
        <b/>
        <sz val="14"/>
        <rFont val="ＭＳ Ｐゴシック"/>
        <family val="3"/>
        <charset val="128"/>
      </rPr>
      <t>⇒</t>
    </r>
    <r>
      <rPr>
        <b/>
        <sz val="14"/>
        <color indexed="10"/>
        <rFont val="Arial"/>
        <family val="2"/>
      </rPr>
      <t>N.A.</t>
    </r>
    <phoneticPr fontId="6"/>
  </si>
  <si>
    <t>6.8.6</t>
    <phoneticPr fontId="6"/>
  </si>
  <si>
    <t>7.6</t>
    <phoneticPr fontId="6"/>
  </si>
  <si>
    <t>Wealth and income creation</t>
    <phoneticPr fontId="6"/>
  </si>
  <si>
    <t>6.8.7</t>
    <phoneticPr fontId="6"/>
  </si>
  <si>
    <t>7.6.1</t>
    <phoneticPr fontId="6"/>
  </si>
  <si>
    <t>Has the company established a policy to give preference to local suppliers of products and services in order to contribute to local supplier development where possible?</t>
    <phoneticPr fontId="6"/>
  </si>
  <si>
    <t>6.8.7.2</t>
    <phoneticPr fontId="6"/>
  </si>
  <si>
    <t>7.6.2</t>
    <phoneticPr fontId="6"/>
  </si>
  <si>
    <t>Has the company established a policy to taken into account economic and social impacts of its leaving the communities?</t>
    <phoneticPr fontId="6"/>
  </si>
  <si>
    <t>7.7</t>
    <phoneticPr fontId="6"/>
  </si>
  <si>
    <t xml:space="preserve">Health  </t>
    <phoneticPr fontId="6"/>
  </si>
  <si>
    <t>6.8.8</t>
    <phoneticPr fontId="6"/>
  </si>
  <si>
    <t>7.7.1</t>
    <phoneticPr fontId="6"/>
  </si>
  <si>
    <t>Has the company established a policy to seek to eliminate negative health impacts of any production process, product or service that it provides?</t>
    <phoneticPr fontId="6"/>
  </si>
  <si>
    <t>6.8.8.2</t>
    <phoneticPr fontId="6"/>
  </si>
  <si>
    <t>7.8</t>
    <phoneticPr fontId="6"/>
  </si>
  <si>
    <r>
      <t xml:space="preserve">Social investment </t>
    </r>
    <r>
      <rPr>
        <b/>
        <sz val="14"/>
        <rFont val="ＭＳ Ｐゴシック"/>
        <family val="3"/>
        <charset val="128"/>
      </rPr>
      <t>⇒</t>
    </r>
    <r>
      <rPr>
        <b/>
        <sz val="14"/>
        <color indexed="10"/>
        <rFont val="Arial"/>
        <family val="2"/>
      </rPr>
      <t>N.A.</t>
    </r>
    <phoneticPr fontId="6"/>
  </si>
  <si>
    <t>7.9</t>
    <phoneticPr fontId="6"/>
  </si>
  <si>
    <r>
      <rPr>
        <b/>
        <sz val="14"/>
        <rFont val="ＭＳ Ｐゴシック"/>
        <family val="3"/>
        <charset val="128"/>
      </rPr>
      <t>★</t>
    </r>
    <r>
      <rPr>
        <b/>
        <sz val="14"/>
        <rFont val="Arial"/>
        <family val="2"/>
      </rPr>
      <t xml:space="preserve"> Self-evaluation regarding community development and involvement</t>
    </r>
    <r>
      <rPr>
        <b/>
        <sz val="14"/>
        <rFont val="ＭＳ Ｐゴシック"/>
        <family val="3"/>
        <charset val="128"/>
      </rPr>
      <t>（</t>
    </r>
    <r>
      <rPr>
        <b/>
        <sz val="14"/>
        <color indexed="10"/>
        <rFont val="Arial"/>
        <family val="2"/>
      </rPr>
      <t>Free comment</t>
    </r>
    <r>
      <rPr>
        <b/>
        <sz val="14"/>
        <rFont val="ＭＳ Ｐゴシック"/>
        <family val="3"/>
        <charset val="128"/>
      </rPr>
      <t>）</t>
    </r>
    <phoneticPr fontId="6"/>
  </si>
  <si>
    <t>7.9.1</t>
    <phoneticPr fontId="6"/>
  </si>
  <si>
    <t>In the last two years, what special efforts and/or achievements have been made in terms of improving community development and involvement?</t>
    <phoneticPr fontId="6"/>
  </si>
  <si>
    <t>7.9.2</t>
    <phoneticPr fontId="6"/>
  </si>
  <si>
    <t>What is the company's overall self-evaluation regarding current situations and future challenges of community development and involvement?</t>
    <phoneticPr fontId="6"/>
  </si>
  <si>
    <t>Total</t>
    <phoneticPr fontId="6"/>
  </si>
  <si>
    <r>
      <t xml:space="preserve">"Recognition" Version 2.1a （10 December, 2014）
</t>
    </r>
    <r>
      <rPr>
        <sz val="18"/>
        <color theme="3"/>
        <rFont val="HGP創英角ｺﾞｼｯｸUB"/>
        <family val="3"/>
        <charset val="128"/>
      </rPr>
      <t>"</t>
    </r>
    <r>
      <rPr>
        <sz val="18"/>
        <color rgb="FF2A1AF6"/>
        <rFont val="HGP創英角ｺﾞｼｯｸUB"/>
        <family val="3"/>
        <charset val="128"/>
      </rPr>
      <t>Implementation</t>
    </r>
    <r>
      <rPr>
        <sz val="18"/>
        <color theme="3"/>
        <rFont val="HGP創英角ｺﾞｼｯｸUB"/>
        <family val="3"/>
        <charset val="128"/>
      </rPr>
      <t>" Ve</t>
    </r>
    <r>
      <rPr>
        <sz val="18"/>
        <color rgb="FF2A1AF6"/>
        <rFont val="HGP創英角ｺﾞｼｯｸUB"/>
        <family val="3"/>
        <charset val="128"/>
      </rPr>
      <t>rsion 1.1　 （20 October 2015）</t>
    </r>
    <phoneticPr fontId="5"/>
  </si>
  <si>
    <t>※ When using this document, please specify the source.</t>
    <phoneticPr fontId="5"/>
  </si>
  <si>
    <t>When using this document, please specify the source.</t>
  </si>
  <si>
    <t>※When using this document, please specify the source.</t>
  </si>
  <si>
    <t>※When using this document, please specify the source.</t>
    <phoneticPr fontId="5"/>
  </si>
  <si>
    <t>列1</t>
    <phoneticPr fontId="5"/>
  </si>
  <si>
    <t>※When using this document, please specify the source.</t>
    <phoneticPr fontId="5"/>
  </si>
  <si>
    <t>Implementation Version 1.1　 （20 October 2015）</t>
    <phoneticPr fontId="5"/>
  </si>
  <si>
    <t xml:space="preserve"> Sustainable Management Forum of Japan（ＳＭＦ）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</si>
</sst>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Black]#,##0;[Black]\-#,##0;[Black]\ 0;[Black]@"/>
    <numFmt numFmtId="177" formatCode="0.0"/>
  </numFmts>
  <fonts count="113">
    <font>
      <sz val="12"/>
      <color theme="1"/>
      <name val="ＭＳ Ｐゴシック"/>
      <family val="2"/>
      <charset val="128"/>
      <scheme val="minor"/>
    </font>
    <font>
      <sz val="12"/>
      <color theme="1"/>
      <name val="ＭＳ Ｐゴシック"/>
      <family val="2"/>
      <charset val="128"/>
      <scheme val="minor"/>
    </font>
    <font>
      <b/>
      <sz val="12"/>
      <color theme="1"/>
      <name val="ＭＳ Ｐゴシック"/>
      <family val="2"/>
      <charset val="128"/>
      <scheme val="minor"/>
    </font>
    <font>
      <sz val="11"/>
      <name val="ＭＳ Ｐゴシック"/>
      <family val="3"/>
      <charset val="128"/>
    </font>
    <font>
      <sz val="16"/>
      <color theme="0"/>
      <name val="HGP創英角ｺﾞｼｯｸUB"/>
      <family val="3"/>
      <charset val="128"/>
    </font>
    <font>
      <sz val="6"/>
      <name val="ＭＳ Ｐゴシック"/>
      <family val="2"/>
      <charset val="128"/>
      <scheme val="minor"/>
    </font>
    <font>
      <sz val="6"/>
      <name val="ＭＳ Ｐゴシック"/>
      <family val="3"/>
      <charset val="128"/>
    </font>
    <font>
      <b/>
      <sz val="14"/>
      <name val="ＭＳ Ｐゴシック"/>
      <family val="3"/>
      <charset val="128"/>
    </font>
    <font>
      <b/>
      <sz val="14"/>
      <color rgb="FFFF0000"/>
      <name val="ＭＳ Ｐゴシック"/>
      <family val="3"/>
      <charset val="128"/>
    </font>
    <font>
      <b/>
      <sz val="12"/>
      <name val="ＭＳ Ｐゴシック"/>
      <family val="3"/>
      <charset val="128"/>
    </font>
    <font>
      <sz val="12"/>
      <name val="ＭＳ Ｐゴシック"/>
      <family val="3"/>
      <charset val="128"/>
    </font>
    <font>
      <b/>
      <sz val="14"/>
      <color theme="1"/>
      <name val="ＭＳ Ｐゴシック"/>
      <family val="3"/>
      <charset val="128"/>
    </font>
    <font>
      <sz val="16"/>
      <color theme="1"/>
      <name val="HGP創英角ｺﾞｼｯｸUB"/>
      <family val="3"/>
      <charset val="128"/>
    </font>
    <font>
      <b/>
      <sz val="12"/>
      <color theme="1"/>
      <name val="ＭＳ Ｐゴシック"/>
      <family val="3"/>
      <charset val="128"/>
    </font>
    <font>
      <sz val="12"/>
      <color theme="1"/>
      <name val="ＭＳ Ｐ明朝"/>
      <family val="1"/>
      <charset val="128"/>
    </font>
    <font>
      <sz val="12"/>
      <color theme="1"/>
      <name val="ＭＳ Ｐゴシック"/>
      <family val="3"/>
      <charset val="128"/>
    </font>
    <font>
      <b/>
      <u/>
      <sz val="12"/>
      <color theme="1"/>
      <name val="ＭＳ Ｐゴシック"/>
      <family val="3"/>
      <charset val="128"/>
    </font>
    <font>
      <b/>
      <strike/>
      <sz val="12"/>
      <color theme="1"/>
      <name val="ＭＳ Ｐゴシック"/>
      <family val="3"/>
      <charset val="128"/>
    </font>
    <font>
      <sz val="20"/>
      <color theme="1"/>
      <name val="HGP創英角ｺﾞｼｯｸUB"/>
      <family val="3"/>
      <charset val="128"/>
    </font>
    <font>
      <sz val="18"/>
      <color rgb="FFFF0000"/>
      <name val="HGP創英角ｺﾞｼｯｸUB"/>
      <family val="3"/>
      <charset val="128"/>
    </font>
    <font>
      <sz val="16"/>
      <name val="HGP創英角ｺﾞｼｯｸUB"/>
      <family val="3"/>
      <charset val="128"/>
    </font>
    <font>
      <sz val="11"/>
      <color rgb="FFFF0000"/>
      <name val="ＭＳ Ｐゴシック"/>
      <family val="3"/>
      <charset val="128"/>
    </font>
    <font>
      <b/>
      <sz val="11"/>
      <color rgb="FFFF0000"/>
      <name val="ＭＳ Ｐゴシック"/>
      <family val="3"/>
      <charset val="128"/>
    </font>
    <font>
      <b/>
      <sz val="12"/>
      <color rgb="FFFF0000"/>
      <name val="ＭＳ Ｐ明朝"/>
      <family val="1"/>
      <charset val="128"/>
    </font>
    <font>
      <sz val="10"/>
      <name val="ＭＳ Ｐゴシック"/>
      <family val="3"/>
      <charset val="128"/>
    </font>
    <font>
      <u/>
      <sz val="12"/>
      <color theme="10"/>
      <name val="ＭＳ Ｐゴシック"/>
      <family val="2"/>
      <charset val="128"/>
      <scheme val="minor"/>
    </font>
    <font>
      <u/>
      <sz val="12"/>
      <color theme="11"/>
      <name val="ＭＳ Ｐゴシック"/>
      <family val="2"/>
      <charset val="128"/>
      <scheme val="minor"/>
    </font>
    <font>
      <sz val="18"/>
      <color theme="1"/>
      <name val="HGP創英角ｺﾞｼｯｸUB"/>
      <family val="3"/>
      <charset val="128"/>
    </font>
    <font>
      <sz val="20"/>
      <name val="HG創英角ｺﾞｼｯｸUB"/>
      <family val="3"/>
      <charset val="128"/>
    </font>
    <font>
      <sz val="14"/>
      <name val="HGP創英角ｺﾞｼｯｸUB"/>
      <family val="3"/>
      <charset val="128"/>
    </font>
    <font>
      <b/>
      <sz val="11"/>
      <color theme="1"/>
      <name val="ＭＳ 明朝"/>
      <family val="1"/>
      <charset val="128"/>
    </font>
    <font>
      <b/>
      <sz val="11"/>
      <color theme="1"/>
      <name val="ＭＳ Ｐ明朝"/>
      <family val="1"/>
      <charset val="128"/>
    </font>
    <font>
      <b/>
      <sz val="14"/>
      <color theme="1"/>
      <name val="ＭＳ Ｐゴシック"/>
      <family val="3"/>
      <charset val="128"/>
      <scheme val="minor"/>
    </font>
    <font>
      <sz val="11"/>
      <name val="ＭＳ Ｐゴシック"/>
      <family val="3"/>
      <charset val="128"/>
      <scheme val="minor"/>
    </font>
    <font>
      <sz val="14"/>
      <color theme="3"/>
      <name val="ＭＳ Ｐゴシック"/>
      <family val="3"/>
      <charset val="128"/>
      <scheme val="minor"/>
    </font>
    <font>
      <sz val="14"/>
      <color theme="1"/>
      <name val="ＭＳ Ｐゴシック"/>
      <family val="3"/>
      <charset val="128"/>
      <scheme val="minor"/>
    </font>
    <font>
      <b/>
      <sz val="12"/>
      <color rgb="FFFF0000"/>
      <name val="ＭＳ Ｐゴシック"/>
      <family val="3"/>
      <charset val="128"/>
    </font>
    <font>
      <sz val="11"/>
      <color theme="6" tint="-0.249977111117893"/>
      <name val="ＭＳ Ｐゴシック"/>
      <family val="3"/>
      <charset val="128"/>
    </font>
    <font>
      <sz val="11"/>
      <color theme="1"/>
      <name val="ＭＳ Ｐゴシック"/>
      <family val="3"/>
      <charset val="128"/>
    </font>
    <font>
      <sz val="12"/>
      <name val="ＭＳ Ｐゴシック"/>
      <family val="3"/>
      <charset val="128"/>
      <scheme val="minor"/>
    </font>
    <font>
      <sz val="12"/>
      <color theme="1"/>
      <name val="Arial"/>
      <family val="2"/>
    </font>
    <font>
      <b/>
      <sz val="11"/>
      <color rgb="FFFF0000"/>
      <name val="ＭＳ Ｐゴシック"/>
      <family val="3"/>
      <charset val="128"/>
      <scheme val="minor"/>
    </font>
    <font>
      <sz val="14"/>
      <color rgb="FFFF0000"/>
      <name val="ＭＳ Ｐゴシック"/>
      <family val="3"/>
      <charset val="128"/>
      <scheme val="minor"/>
    </font>
    <font>
      <sz val="14"/>
      <color rgb="FF0000FF"/>
      <name val="ＭＳ Ｐゴシック"/>
      <family val="3"/>
      <charset val="128"/>
      <scheme val="minor"/>
    </font>
    <font>
      <vertAlign val="superscript"/>
      <sz val="16"/>
      <color theme="0"/>
      <name val="HGP創英角ｺﾞｼｯｸUB"/>
      <family val="3"/>
      <charset val="128"/>
    </font>
    <font>
      <b/>
      <u/>
      <sz val="12"/>
      <color rgb="FF2A1AF6"/>
      <name val="ＭＳ Ｐゴシック"/>
      <family val="3"/>
      <charset val="128"/>
    </font>
    <font>
      <b/>
      <vertAlign val="superscript"/>
      <sz val="12"/>
      <color rgb="FF2A1AF6"/>
      <name val="ＭＳ Ｐゴシック"/>
      <family val="3"/>
      <charset val="128"/>
    </font>
    <font>
      <b/>
      <sz val="12"/>
      <color rgb="FF2A1AF6"/>
      <name val="ＭＳ Ｐゴシック"/>
      <family val="3"/>
      <charset val="128"/>
    </font>
    <font>
      <b/>
      <u/>
      <sz val="14"/>
      <color rgb="FF2A1AF6"/>
      <name val="ＭＳ Ｐゴシック"/>
      <family val="3"/>
      <charset val="128"/>
    </font>
    <font>
      <b/>
      <vertAlign val="superscript"/>
      <sz val="14"/>
      <color rgb="FF2A1AF6"/>
      <name val="ＭＳ Ｐゴシック"/>
      <family val="3"/>
      <charset val="128"/>
    </font>
    <font>
      <b/>
      <sz val="14"/>
      <color rgb="FF2A1AF6"/>
      <name val="ＭＳ Ｐゴシック"/>
      <family val="3"/>
      <charset val="128"/>
    </font>
    <font>
      <sz val="18"/>
      <color rgb="FF2A1AF6"/>
      <name val="HGP創英角ｺﾞｼｯｸUB"/>
      <family val="3"/>
      <charset val="128"/>
    </font>
    <font>
      <sz val="16"/>
      <color rgb="FF2A1AF6"/>
      <name val="HGP創英角ｺﾞｼｯｸUB"/>
      <family val="3"/>
      <charset val="128"/>
    </font>
    <font>
      <sz val="22"/>
      <color theme="1"/>
      <name val="HGP創英角ｺﾞｼｯｸUB"/>
      <family val="3"/>
      <charset val="128"/>
    </font>
    <font>
      <b/>
      <i/>
      <sz val="12"/>
      <color rgb="FFFF0000"/>
      <name val="ＭＳ Ｐゴシック"/>
      <family val="3"/>
      <charset val="128"/>
      <scheme val="minor"/>
    </font>
    <font>
      <sz val="12"/>
      <color rgb="FFFF0000"/>
      <name val="ＭＳ Ｐゴシック"/>
      <family val="3"/>
      <charset val="128"/>
      <scheme val="minor"/>
    </font>
    <font>
      <u/>
      <sz val="12"/>
      <color rgb="FFFF0000"/>
      <name val="ＭＳ Ｐゴシック"/>
      <family val="3"/>
      <charset val="128"/>
      <scheme val="minor"/>
    </font>
    <font>
      <sz val="10.5"/>
      <color rgb="FF000000"/>
      <name val="Arial Unicode MS"/>
      <family val="3"/>
      <charset val="128"/>
    </font>
    <font>
      <sz val="10.5"/>
      <color rgb="FFFF0000"/>
      <name val="Arial Unicode MS"/>
      <family val="3"/>
      <charset val="128"/>
    </font>
    <font>
      <sz val="12"/>
      <color theme="1"/>
      <name val="Arial Unicode MS"/>
      <family val="3"/>
      <charset val="128"/>
    </font>
    <font>
      <sz val="12"/>
      <color rgb="FFFF0000"/>
      <name val="Arial Unicode MS"/>
      <family val="3"/>
      <charset val="128"/>
    </font>
    <font>
      <b/>
      <sz val="12"/>
      <color theme="9" tint="-0.249977111117893"/>
      <name val="ＭＳ Ｐゴシック"/>
      <family val="3"/>
      <charset val="128"/>
    </font>
    <font>
      <sz val="14"/>
      <color indexed="56"/>
      <name val="ＭＳ Ｐゴシック"/>
      <family val="3"/>
      <charset val="128"/>
    </font>
    <font>
      <b/>
      <sz val="9"/>
      <color indexed="81"/>
      <name val="ＭＳ Ｐゴシック"/>
      <family val="3"/>
      <charset val="128"/>
    </font>
    <font>
      <sz val="9"/>
      <color indexed="81"/>
      <name val="ＭＳ Ｐゴシック"/>
      <family val="3"/>
      <charset val="128"/>
    </font>
    <font>
      <sz val="20"/>
      <color indexed="8"/>
      <name val="Arial"/>
      <family val="2"/>
    </font>
    <font>
      <sz val="20"/>
      <color indexed="8"/>
      <name val="HGP創英角ｺﾞｼｯｸUB"/>
      <family val="3"/>
      <charset val="128"/>
    </font>
    <font>
      <sz val="12"/>
      <name val="Arial"/>
      <family val="2"/>
    </font>
    <font>
      <sz val="11"/>
      <name val="Arial"/>
      <family val="2"/>
    </font>
    <font>
      <sz val="18"/>
      <color indexed="10"/>
      <name val="Arial"/>
      <family val="2"/>
    </font>
    <font>
      <sz val="18"/>
      <color indexed="10"/>
      <name val="HGP創英角ｺﾞｼｯｸUB"/>
      <family val="3"/>
      <charset val="128"/>
    </font>
    <font>
      <b/>
      <sz val="12"/>
      <name val="Arial"/>
      <family val="2"/>
    </font>
    <font>
      <sz val="16"/>
      <name val="Arial"/>
      <family val="2"/>
    </font>
    <font>
      <sz val="16"/>
      <color indexed="10"/>
      <name val="Arial"/>
      <family val="2"/>
    </font>
    <font>
      <b/>
      <sz val="14"/>
      <name val="Arial"/>
      <family val="2"/>
    </font>
    <font>
      <sz val="16"/>
      <color indexed="9"/>
      <name val="Arial"/>
      <family val="2"/>
    </font>
    <font>
      <sz val="11"/>
      <color indexed="10"/>
      <name val="Arial"/>
      <family val="2"/>
    </font>
    <font>
      <b/>
      <sz val="14"/>
      <color indexed="10"/>
      <name val="Arial"/>
      <family val="2"/>
    </font>
    <font>
      <b/>
      <sz val="11"/>
      <color indexed="10"/>
      <name val="Arial"/>
      <family val="2"/>
    </font>
    <font>
      <b/>
      <sz val="11"/>
      <color indexed="10"/>
      <name val="ＭＳ Ｐゴシック"/>
      <family val="3"/>
      <charset val="128"/>
    </font>
    <font>
      <sz val="12"/>
      <color indexed="10"/>
      <name val="Arial"/>
      <family val="2"/>
    </font>
    <font>
      <b/>
      <sz val="12"/>
      <color indexed="10"/>
      <name val="Arial"/>
      <family val="2"/>
    </font>
    <font>
      <b/>
      <vertAlign val="superscript"/>
      <sz val="16"/>
      <color indexed="9"/>
      <name val="Arial"/>
      <family val="2"/>
    </font>
    <font>
      <sz val="14"/>
      <name val="Arial"/>
      <family val="2"/>
    </font>
    <font>
      <b/>
      <u/>
      <sz val="12"/>
      <color indexed="30"/>
      <name val="Arial"/>
      <family val="2"/>
    </font>
    <font>
      <sz val="10"/>
      <name val="Arial"/>
      <family val="2"/>
    </font>
    <font>
      <sz val="12"/>
      <color indexed="8"/>
      <name val="Arial"/>
      <family val="2"/>
    </font>
    <font>
      <b/>
      <sz val="12"/>
      <color rgb="FF0070C0"/>
      <name val="Arial"/>
      <family val="2"/>
    </font>
    <font>
      <b/>
      <sz val="14"/>
      <color rgb="FF0070C0"/>
      <name val="Arial"/>
      <family val="2"/>
    </font>
    <font>
      <b/>
      <u/>
      <sz val="14"/>
      <color indexed="12"/>
      <name val="Arial"/>
      <family val="2"/>
    </font>
    <font>
      <b/>
      <sz val="14"/>
      <color rgb="FFFF0000"/>
      <name val="Arial"/>
      <family val="2"/>
    </font>
    <font>
      <strike/>
      <sz val="11"/>
      <name val="Arial"/>
      <family val="2"/>
    </font>
    <font>
      <strike/>
      <sz val="12"/>
      <name val="Arial"/>
      <family val="2"/>
    </font>
    <font>
      <b/>
      <u/>
      <sz val="12"/>
      <color indexed="12"/>
      <name val="Arial"/>
      <family val="2"/>
    </font>
    <font>
      <b/>
      <sz val="12"/>
      <color indexed="12"/>
      <name val="Arial"/>
      <family val="2"/>
    </font>
    <font>
      <b/>
      <sz val="14"/>
      <color indexed="8"/>
      <name val="Arial"/>
      <family val="2"/>
    </font>
    <font>
      <b/>
      <sz val="14"/>
      <color indexed="12"/>
      <name val="Arial"/>
      <family val="2"/>
    </font>
    <font>
      <b/>
      <vertAlign val="superscript"/>
      <sz val="14"/>
      <color indexed="12"/>
      <name val="ＭＳ Ｐゴシック"/>
      <family val="3"/>
      <charset val="128"/>
    </font>
    <font>
      <strike/>
      <sz val="11"/>
      <color indexed="30"/>
      <name val="Arial"/>
      <family val="2"/>
    </font>
    <font>
      <strike/>
      <sz val="12"/>
      <color indexed="30"/>
      <name val="Arial"/>
      <family val="2"/>
    </font>
    <font>
      <sz val="11"/>
      <color indexed="57"/>
      <name val="Arial"/>
      <family val="2"/>
    </font>
    <font>
      <sz val="11"/>
      <color indexed="8"/>
      <name val="Arial"/>
      <family val="2"/>
    </font>
    <font>
      <b/>
      <sz val="9"/>
      <color indexed="81"/>
      <name val="Tahoma"/>
      <family val="2"/>
    </font>
    <font>
      <sz val="9"/>
      <color indexed="81"/>
      <name val="Tahoma"/>
      <family val="2"/>
    </font>
    <font>
      <b/>
      <sz val="10"/>
      <color indexed="81"/>
      <name val="ＭＳ Ｐゴシック"/>
      <family val="3"/>
      <charset val="128"/>
    </font>
    <font>
      <sz val="10"/>
      <color indexed="81"/>
      <name val="ＭＳ Ｐゴシック"/>
      <family val="3"/>
      <charset val="128"/>
    </font>
    <font>
      <sz val="18"/>
      <color theme="3"/>
      <name val="HGP創英角ｺﾞｼｯｸUB"/>
      <family val="3"/>
      <charset val="128"/>
    </font>
    <font>
      <b/>
      <sz val="18"/>
      <color rgb="FF2A1AF6"/>
      <name val="ＭＳ Ｐゴシック"/>
      <family val="3"/>
      <charset val="128"/>
    </font>
    <font>
      <b/>
      <u/>
      <sz val="12"/>
      <color rgb="FFFF0000"/>
      <name val="ＭＳ Ｐゴシック"/>
      <family val="3"/>
      <charset val="128"/>
    </font>
    <font>
      <b/>
      <u/>
      <sz val="11"/>
      <color rgb="FFFF0000"/>
      <name val="Arial"/>
      <family val="2"/>
    </font>
    <font>
      <b/>
      <u/>
      <sz val="12"/>
      <color rgb="FFFF0000"/>
      <name val="ＭＳ Ｐゴシック"/>
      <family val="3"/>
      <charset val="128"/>
      <scheme val="minor"/>
    </font>
    <font>
      <b/>
      <u/>
      <sz val="11"/>
      <color rgb="FFFF0000"/>
      <name val="ＭＳ Ｐゴシック"/>
      <family val="3"/>
      <charset val="128"/>
      <scheme val="minor"/>
    </font>
    <font>
      <b/>
      <sz val="12"/>
      <color rgb="FFFF0000"/>
      <name val="ＭＳ Ｐゴシック"/>
      <family val="2"/>
      <charset val="128"/>
      <scheme val="minor"/>
    </font>
  </fonts>
  <fills count="17">
    <fill>
      <patternFill patternType="none"/>
    </fill>
    <fill>
      <patternFill patternType="gray125"/>
    </fill>
    <fill>
      <patternFill patternType="solid">
        <fgColor indexed="43"/>
        <bgColor indexed="64"/>
      </patternFill>
    </fill>
    <fill>
      <patternFill patternType="solid">
        <fgColor theme="4" tint="0.79998168889431442"/>
        <bgColor indexed="64"/>
      </patternFill>
    </fill>
    <fill>
      <patternFill patternType="solid">
        <fgColor rgb="FFFFCCFF"/>
        <bgColor indexed="64"/>
      </patternFill>
    </fill>
    <fill>
      <patternFill patternType="solid">
        <fgColor rgb="FFDCE6F1"/>
        <bgColor rgb="FF000000"/>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2A1AF6"/>
        <bgColor indexed="64"/>
      </patternFill>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45"/>
        <bgColor indexed="64"/>
      </patternFill>
    </fill>
    <fill>
      <patternFill patternType="solid">
        <fgColor indexed="29"/>
        <bgColor indexed="64"/>
      </patternFill>
    </fill>
  </fills>
  <borders count="39">
    <border>
      <left/>
      <right/>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medium">
        <color auto="1"/>
      </right>
      <top style="dotted">
        <color auto="1"/>
      </top>
      <bottom style="dotted">
        <color auto="1"/>
      </bottom>
      <diagonal/>
    </border>
    <border>
      <left/>
      <right style="dotted">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hair">
        <color auto="1"/>
      </left>
      <right style="dotted">
        <color auto="1"/>
      </right>
      <top style="hair">
        <color auto="1"/>
      </top>
      <bottom style="hair">
        <color auto="1"/>
      </bottom>
      <diagonal/>
    </border>
    <border>
      <left style="dotted">
        <color auto="1"/>
      </left>
      <right style="dotted">
        <color auto="1"/>
      </right>
      <top style="dotted">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style="medium">
        <color auto="1"/>
      </bottom>
      <diagonal/>
    </border>
    <border>
      <left style="medium">
        <color auto="1"/>
      </left>
      <right style="hair">
        <color auto="1"/>
      </right>
      <top style="medium">
        <color auto="1"/>
      </top>
      <bottom/>
      <diagonal/>
    </border>
    <border>
      <left style="hair">
        <color auto="1"/>
      </left>
      <right/>
      <top style="medium">
        <color auto="1"/>
      </top>
      <bottom style="dotted">
        <color auto="1"/>
      </bottom>
      <diagonal/>
    </border>
    <border>
      <left/>
      <right style="medium">
        <color auto="1"/>
      </right>
      <top style="medium">
        <color auto="1"/>
      </top>
      <bottom style="dotted">
        <color auto="1"/>
      </bottom>
      <diagonal/>
    </border>
    <border>
      <left style="hair">
        <color auto="1"/>
      </left>
      <right style="hair">
        <color auto="1"/>
      </right>
      <top/>
      <bottom/>
      <diagonal/>
    </border>
    <border>
      <left style="dotted">
        <color auto="1"/>
      </left>
      <right style="medium">
        <color auto="1"/>
      </right>
      <top/>
      <bottom/>
      <diagonal/>
    </border>
    <border>
      <left style="medium">
        <color auto="1"/>
      </left>
      <right style="dotted">
        <color auto="1"/>
      </right>
      <top style="dotted">
        <color auto="1"/>
      </top>
      <bottom/>
      <diagonal/>
    </border>
    <border>
      <left style="dotted">
        <color auto="1"/>
      </left>
      <right style="medium">
        <color auto="1"/>
      </right>
      <top style="dotted">
        <color auto="1"/>
      </top>
      <bottom style="dotted">
        <color auto="1"/>
      </bottom>
      <diagonal/>
    </border>
    <border>
      <left style="thin">
        <color auto="1"/>
      </left>
      <right/>
      <top/>
      <bottom/>
      <diagonal/>
    </border>
    <border>
      <left style="medium">
        <color auto="1"/>
      </left>
      <right style="dotted">
        <color auto="1"/>
      </right>
      <top/>
      <bottom/>
      <diagonal/>
    </border>
    <border>
      <left style="medium">
        <color auto="1"/>
      </left>
      <right style="dotted">
        <color auto="1"/>
      </right>
      <top/>
      <bottom style="dotted">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bottom style="thin">
        <color auto="1"/>
      </bottom>
      <diagonal/>
    </border>
    <border>
      <left style="dotted">
        <color auto="1"/>
      </left>
      <right style="medium">
        <color auto="1"/>
      </right>
      <top style="dotted">
        <color auto="1"/>
      </top>
      <bottom/>
      <diagonal/>
    </border>
    <border>
      <left style="hair">
        <color auto="1"/>
      </left>
      <right style="medium">
        <color auto="1"/>
      </right>
      <top style="hair">
        <color auto="1"/>
      </top>
      <bottom style="hair">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right style="thin">
        <color auto="1"/>
      </right>
      <top/>
      <bottom/>
      <diagonal/>
    </border>
  </borders>
  <cellStyleXfs count="28">
    <xf numFmtId="0" fontId="0" fillId="0" borderId="0"/>
    <xf numFmtId="0" fontId="3" fillId="0" borderId="0"/>
    <xf numFmtId="38" fontId="3"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38" fontId="1" fillId="0" borderId="0" applyFont="0" applyFill="0" applyBorder="0" applyAlignment="0" applyProtection="0"/>
    <xf numFmtId="0" fontId="1" fillId="0" borderId="0"/>
    <xf numFmtId="0" fontId="1"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316">
    <xf numFmtId="0" fontId="0" fillId="0" borderId="0" xfId="0"/>
    <xf numFmtId="0" fontId="11" fillId="2" borderId="1" xfId="1" applyFont="1" applyFill="1" applyBorder="1" applyAlignment="1">
      <alignment vertical="center"/>
    </xf>
    <xf numFmtId="0" fontId="0" fillId="0" borderId="0" xfId="0" applyFont="1"/>
    <xf numFmtId="0" fontId="11" fillId="2" borderId="1" xfId="1" applyFont="1" applyFill="1" applyBorder="1" applyAlignment="1">
      <alignment horizontal="left"/>
    </xf>
    <xf numFmtId="0" fontId="11" fillId="2" borderId="1" xfId="1" applyFont="1" applyFill="1" applyBorder="1"/>
    <xf numFmtId="0" fontId="13" fillId="3" borderId="1" xfId="1" applyFont="1" applyFill="1" applyBorder="1" applyAlignment="1">
      <alignment horizontal="left"/>
    </xf>
    <xf numFmtId="0" fontId="13" fillId="3" borderId="1" xfId="1" applyFont="1" applyFill="1" applyBorder="1" applyAlignment="1">
      <alignment horizontal="center" vertical="center"/>
    </xf>
    <xf numFmtId="0" fontId="13" fillId="3" borderId="1" xfId="1" applyFont="1" applyFill="1" applyBorder="1"/>
    <xf numFmtId="0" fontId="13" fillId="0" borderId="1" xfId="1" quotePrefix="1" applyFont="1" applyBorder="1"/>
    <xf numFmtId="0" fontId="14" fillId="0" borderId="1" xfId="1" applyFont="1" applyFill="1" applyBorder="1" applyAlignment="1">
      <alignment horizontal="center" vertical="center"/>
    </xf>
    <xf numFmtId="0" fontId="15" fillId="0" borderId="1" xfId="1" applyFont="1" applyFill="1" applyBorder="1" applyAlignment="1">
      <alignment horizontal="left"/>
    </xf>
    <xf numFmtId="0" fontId="13" fillId="0" borderId="1" xfId="1" quotePrefix="1" applyFont="1" applyFill="1" applyBorder="1"/>
    <xf numFmtId="0" fontId="13" fillId="3" borderId="1" xfId="1" applyFont="1" applyFill="1" applyBorder="1" applyAlignment="1">
      <alignment horizontal="left" vertical="center"/>
    </xf>
    <xf numFmtId="0" fontId="13" fillId="0" borderId="1" xfId="1" applyFont="1" applyBorder="1"/>
    <xf numFmtId="0" fontId="13" fillId="4" borderId="1" xfId="1" applyFont="1" applyFill="1" applyBorder="1" applyAlignment="1">
      <alignment horizontal="left"/>
    </xf>
    <xf numFmtId="0" fontId="13" fillId="4" borderId="1" xfId="1" applyFont="1" applyFill="1" applyBorder="1" applyAlignment="1">
      <alignment horizontal="center" vertical="center"/>
    </xf>
    <xf numFmtId="49" fontId="11" fillId="2" borderId="1" xfId="1" quotePrefix="1" applyNumberFormat="1" applyFont="1" applyFill="1" applyBorder="1"/>
    <xf numFmtId="49" fontId="13" fillId="3" borderId="1" xfId="1" quotePrefix="1" applyNumberFormat="1" applyFont="1" applyFill="1" applyBorder="1"/>
    <xf numFmtId="49" fontId="11" fillId="2" borderId="1" xfId="1" applyNumberFormat="1" applyFont="1" applyFill="1" applyBorder="1" applyAlignment="1">
      <alignment horizontal="left"/>
    </xf>
    <xf numFmtId="0" fontId="13" fillId="3" borderId="2" xfId="1" quotePrefix="1" applyFont="1" applyFill="1" applyBorder="1" applyAlignment="1">
      <alignment wrapText="1"/>
    </xf>
    <xf numFmtId="0" fontId="17" fillId="0" borderId="1" xfId="1" quotePrefix="1" applyFont="1" applyBorder="1"/>
    <xf numFmtId="0" fontId="13" fillId="3" borderId="2" xfId="1" applyFont="1" applyFill="1" applyBorder="1" applyAlignment="1">
      <alignment wrapText="1"/>
    </xf>
    <xf numFmtId="0" fontId="11" fillId="2" borderId="1" xfId="1" applyFont="1" applyFill="1" applyBorder="1" applyAlignment="1">
      <alignment horizontal="left" vertical="center"/>
    </xf>
    <xf numFmtId="0" fontId="13" fillId="2" borderId="1" xfId="1" applyFont="1" applyFill="1" applyBorder="1" applyAlignment="1">
      <alignment vertical="center"/>
    </xf>
    <xf numFmtId="49" fontId="11" fillId="2" borderId="1" xfId="1" applyNumberFormat="1" applyFont="1" applyFill="1" applyBorder="1" applyAlignment="1">
      <alignment horizontal="left" vertical="center"/>
    </xf>
    <xf numFmtId="49" fontId="13" fillId="3" borderId="1" xfId="1" quotePrefix="1" applyNumberFormat="1" applyFont="1" applyFill="1" applyBorder="1" applyAlignment="1">
      <alignment vertical="center"/>
    </xf>
    <xf numFmtId="0" fontId="13" fillId="3" borderId="1" xfId="1" applyFont="1" applyFill="1" applyBorder="1" applyAlignment="1">
      <alignment wrapText="1"/>
    </xf>
    <xf numFmtId="0" fontId="14" fillId="0" borderId="1" xfId="1" applyFont="1" applyFill="1" applyBorder="1" applyAlignment="1">
      <alignment wrapText="1"/>
    </xf>
    <xf numFmtId="0" fontId="13" fillId="0" borderId="1" xfId="1" applyFont="1" applyBorder="1" applyAlignment="1">
      <alignment vertical="center"/>
    </xf>
    <xf numFmtId="0" fontId="15" fillId="0" borderId="1" xfId="1" applyFont="1" applyFill="1" applyBorder="1" applyAlignment="1">
      <alignment horizontal="left" vertical="center"/>
    </xf>
    <xf numFmtId="0" fontId="13" fillId="4" borderId="1" xfId="1" applyFont="1" applyFill="1" applyBorder="1" applyAlignment="1">
      <alignment horizontal="left" vertical="center"/>
    </xf>
    <xf numFmtId="0" fontId="13" fillId="0" borderId="1" xfId="1" quotePrefix="1" applyFont="1" applyBorder="1" applyAlignment="1">
      <alignment vertical="center"/>
    </xf>
    <xf numFmtId="49" fontId="13" fillId="3" borderId="1" xfId="1" quotePrefix="1" applyNumberFormat="1" applyFont="1" applyFill="1" applyBorder="1" applyAlignment="1">
      <alignment vertical="center" wrapText="1"/>
    </xf>
    <xf numFmtId="0" fontId="13" fillId="3" borderId="1" xfId="1" applyFont="1" applyFill="1" applyBorder="1" applyAlignment="1">
      <alignment horizontal="center" vertical="center" wrapText="1"/>
    </xf>
    <xf numFmtId="0" fontId="2" fillId="3" borderId="0" xfId="0" applyFont="1" applyFill="1" applyBorder="1" applyAlignment="1">
      <alignment vertical="center" wrapText="1"/>
    </xf>
    <xf numFmtId="0" fontId="13" fillId="3" borderId="2" xfId="1" applyFont="1" applyFill="1" applyBorder="1" applyAlignment="1">
      <alignment vertical="center" wrapText="1"/>
    </xf>
    <xf numFmtId="0" fontId="13" fillId="3" borderId="2" xfId="1" applyFont="1" applyFill="1" applyBorder="1" applyAlignment="1">
      <alignment vertical="top" wrapText="1"/>
    </xf>
    <xf numFmtId="0" fontId="13" fillId="3" borderId="2" xfId="1" applyFont="1" applyFill="1" applyBorder="1" applyAlignment="1">
      <alignment horizontal="left" vertical="center" wrapText="1"/>
    </xf>
    <xf numFmtId="0" fontId="15" fillId="0" borderId="1" xfId="1" applyFont="1" applyFill="1" applyBorder="1" applyAlignment="1">
      <alignment horizontal="left" vertical="top"/>
    </xf>
    <xf numFmtId="49" fontId="13" fillId="3" borderId="1" xfId="1" quotePrefix="1" applyNumberFormat="1" applyFont="1" applyFill="1" applyBorder="1" applyAlignment="1">
      <alignment vertical="top"/>
    </xf>
    <xf numFmtId="0" fontId="13" fillId="3" borderId="1" xfId="1" applyFont="1" applyFill="1" applyBorder="1" applyAlignment="1">
      <alignment horizontal="center" vertical="top"/>
    </xf>
    <xf numFmtId="0" fontId="3" fillId="0" borderId="0" xfId="1" applyFill="1"/>
    <xf numFmtId="0" fontId="3" fillId="0" borderId="0" xfId="1"/>
    <xf numFmtId="0" fontId="20" fillId="0" borderId="17" xfId="1" applyFont="1" applyFill="1" applyBorder="1" applyAlignment="1">
      <alignment horizontal="center"/>
    </xf>
    <xf numFmtId="0" fontId="3" fillId="0" borderId="0" xfId="1" applyBorder="1" applyAlignment="1">
      <alignment vertical="center"/>
    </xf>
    <xf numFmtId="176" fontId="19" fillId="7" borderId="19" xfId="1" applyNumberFormat="1" applyFont="1" applyFill="1" applyBorder="1" applyAlignment="1">
      <alignment horizontal="center"/>
    </xf>
    <xf numFmtId="0" fontId="10" fillId="0" borderId="0" xfId="1" applyFont="1"/>
    <xf numFmtId="38" fontId="21" fillId="0" borderId="0" xfId="2" applyFont="1" applyFill="1" applyBorder="1"/>
    <xf numFmtId="0" fontId="3" fillId="0" borderId="0" xfId="1" applyFill="1" applyBorder="1" applyAlignment="1">
      <alignment horizontal="left"/>
    </xf>
    <xf numFmtId="0" fontId="3" fillId="0" borderId="1" xfId="1" applyFill="1" applyBorder="1"/>
    <xf numFmtId="0" fontId="7" fillId="2" borderId="23" xfId="1" applyFont="1" applyFill="1" applyBorder="1" applyAlignment="1">
      <alignment vertical="center"/>
    </xf>
    <xf numFmtId="0" fontId="21" fillId="0" borderId="1" xfId="1" applyFont="1" applyBorder="1" applyAlignment="1">
      <alignment vertical="center"/>
    </xf>
    <xf numFmtId="0" fontId="8" fillId="0" borderId="11" xfId="1" applyNumberFormat="1" applyFont="1" applyFill="1" applyBorder="1" applyAlignment="1" applyProtection="1">
      <alignment horizontal="center" vertical="center"/>
      <protection locked="0"/>
    </xf>
    <xf numFmtId="0" fontId="8" fillId="0" borderId="0" xfId="1" applyNumberFormat="1" applyFont="1" applyFill="1" applyBorder="1" applyAlignment="1" applyProtection="1">
      <alignment horizontal="center" vertical="center"/>
      <protection locked="0"/>
    </xf>
    <xf numFmtId="0" fontId="9" fillId="9" borderId="30" xfId="1" applyNumberFormat="1" applyFont="1" applyFill="1" applyBorder="1" applyAlignment="1" applyProtection="1">
      <alignment horizontal="center" vertical="center"/>
      <protection locked="0"/>
    </xf>
    <xf numFmtId="0" fontId="24" fillId="6" borderId="31" xfId="1" applyNumberFormat="1" applyFont="1" applyFill="1" applyBorder="1" applyAlignment="1" applyProtection="1">
      <alignment horizontal="left" vertical="center"/>
      <protection locked="0"/>
    </xf>
    <xf numFmtId="0" fontId="10" fillId="0" borderId="0" xfId="1" applyFont="1" applyFill="1"/>
    <xf numFmtId="0" fontId="9" fillId="0" borderId="1" xfId="1" applyFont="1" applyFill="1" applyBorder="1"/>
    <xf numFmtId="0" fontId="0" fillId="0" borderId="0" xfId="0" applyAlignment="1">
      <alignment vertical="top"/>
    </xf>
    <xf numFmtId="0" fontId="13" fillId="6" borderId="0" xfId="0" applyFont="1" applyFill="1" applyAlignment="1">
      <alignment horizontal="left" vertical="top" wrapText="1"/>
    </xf>
    <xf numFmtId="0" fontId="12" fillId="10" borderId="0" xfId="0" applyFont="1" applyFill="1"/>
    <xf numFmtId="0" fontId="0" fillId="0" borderId="2" xfId="0" applyBorder="1" applyAlignment="1">
      <alignment horizontal="center" vertical="center"/>
    </xf>
    <xf numFmtId="0" fontId="0" fillId="0" borderId="0" xfId="0" applyAlignment="1">
      <alignment vertical="center"/>
    </xf>
    <xf numFmtId="0" fontId="2" fillId="0" borderId="0" xfId="0" applyFont="1" applyAlignment="1">
      <alignment vertical="center" wrapText="1"/>
    </xf>
    <xf numFmtId="0" fontId="0" fillId="10" borderId="0" xfId="0" applyFill="1" applyAlignment="1">
      <alignment vertical="center"/>
    </xf>
    <xf numFmtId="0" fontId="0" fillId="10" borderId="0" xfId="0" applyFill="1" applyAlignment="1">
      <alignment vertical="center" wrapText="1"/>
    </xf>
    <xf numFmtId="0" fontId="0" fillId="0" borderId="0" xfId="0" applyAlignment="1">
      <alignment vertical="center" wrapText="1"/>
    </xf>
    <xf numFmtId="0" fontId="33" fillId="0" borderId="0" xfId="0" applyFont="1"/>
    <xf numFmtId="0" fontId="33" fillId="0" borderId="0" xfId="0" applyFont="1" applyAlignment="1">
      <alignment horizontal="center" vertical="center"/>
    </xf>
    <xf numFmtId="0" fontId="33" fillId="0" borderId="0" xfId="0" applyFont="1" applyAlignment="1">
      <alignment horizontal="right" vertical="center"/>
    </xf>
    <xf numFmtId="0" fontId="2" fillId="0" borderId="0" xfId="0" applyFont="1" applyAlignment="1">
      <alignment horizontal="right"/>
    </xf>
    <xf numFmtId="0" fontId="34" fillId="0" borderId="0" xfId="0" applyFont="1" applyAlignment="1">
      <alignment horizontal="left" vertical="center"/>
    </xf>
    <xf numFmtId="38" fontId="34" fillId="0" borderId="0" xfId="0" applyNumberFormat="1" applyFont="1"/>
    <xf numFmtId="177" fontId="34" fillId="0" borderId="0" xfId="0" applyNumberFormat="1" applyFont="1"/>
    <xf numFmtId="0" fontId="32" fillId="0" borderId="12" xfId="0" applyFont="1" applyBorder="1" applyAlignment="1">
      <alignment horizontal="right"/>
    </xf>
    <xf numFmtId="38" fontId="32" fillId="0" borderId="12" xfId="0" applyNumberFormat="1" applyFont="1" applyBorder="1"/>
    <xf numFmtId="0" fontId="35" fillId="0" borderId="0" xfId="0" applyFont="1" applyAlignment="1">
      <alignment horizontal="right"/>
    </xf>
    <xf numFmtId="1" fontId="35" fillId="0" borderId="0" xfId="0" applyNumberFormat="1" applyFont="1"/>
    <xf numFmtId="1" fontId="32" fillId="0" borderId="12" xfId="0" applyNumberFormat="1" applyFont="1" applyBorder="1"/>
    <xf numFmtId="0" fontId="0" fillId="0" borderId="0" xfId="0" applyAlignment="1">
      <alignment horizontal="left"/>
    </xf>
    <xf numFmtId="0" fontId="2" fillId="0" borderId="0" xfId="0" applyFont="1" applyAlignment="1">
      <alignment horizontal="right" vertical="center"/>
    </xf>
    <xf numFmtId="38" fontId="7" fillId="0" borderId="17" xfId="2" applyFont="1" applyFill="1" applyBorder="1"/>
    <xf numFmtId="0" fontId="37" fillId="0" borderId="0" xfId="1" applyFont="1" applyFill="1" applyAlignment="1">
      <alignment vertical="center"/>
    </xf>
    <xf numFmtId="0" fontId="38" fillId="0" borderId="0" xfId="0" applyNumberFormat="1" applyFont="1" applyFill="1" applyBorder="1" applyAlignment="1" applyProtection="1">
      <alignment vertical="center"/>
    </xf>
    <xf numFmtId="0" fontId="39" fillId="0" borderId="0" xfId="0" applyFont="1" applyFill="1" applyAlignment="1">
      <alignment horizontal="center"/>
    </xf>
    <xf numFmtId="0" fontId="0" fillId="0" borderId="0" xfId="0" applyAlignment="1">
      <alignment vertical="top" wrapText="1"/>
    </xf>
    <xf numFmtId="0" fontId="39" fillId="0" borderId="0" xfId="0" applyFont="1" applyAlignment="1">
      <alignment vertical="top" wrapText="1"/>
    </xf>
    <xf numFmtId="0" fontId="39" fillId="0" borderId="0" xfId="16" applyFont="1" applyAlignment="1">
      <alignment vertical="top" wrapText="1"/>
    </xf>
    <xf numFmtId="0" fontId="40" fillId="0" borderId="0" xfId="0" applyFont="1"/>
    <xf numFmtId="0" fontId="0" fillId="6" borderId="0" xfId="0" applyFill="1" applyAlignment="1">
      <alignment vertical="top"/>
    </xf>
    <xf numFmtId="0" fontId="41" fillId="6" borderId="0" xfId="0" applyFont="1" applyFill="1" applyAlignment="1">
      <alignment vertical="top"/>
    </xf>
    <xf numFmtId="0" fontId="0" fillId="6" borderId="0" xfId="0" applyFill="1"/>
    <xf numFmtId="38" fontId="42" fillId="0" borderId="0" xfId="0" applyNumberFormat="1" applyFont="1"/>
    <xf numFmtId="38" fontId="43" fillId="0" borderId="0" xfId="0" applyNumberFormat="1" applyFont="1"/>
    <xf numFmtId="0" fontId="7" fillId="2" borderId="23" xfId="1" applyFont="1" applyFill="1" applyBorder="1" applyAlignment="1">
      <alignment horizontal="center" vertical="center"/>
    </xf>
    <xf numFmtId="0" fontId="51" fillId="7" borderId="17" xfId="1" applyFont="1" applyFill="1" applyBorder="1" applyAlignment="1">
      <alignment horizontal="center"/>
    </xf>
    <xf numFmtId="49" fontId="4" fillId="11" borderId="20" xfId="1" quotePrefix="1" applyNumberFormat="1" applyFont="1" applyFill="1" applyBorder="1" applyAlignment="1">
      <alignment horizontal="center" vertical="center"/>
    </xf>
    <xf numFmtId="49" fontId="4" fillId="11" borderId="1" xfId="1" quotePrefix="1" applyNumberFormat="1" applyFont="1" applyFill="1" applyBorder="1" applyAlignment="1">
      <alignment horizontal="center"/>
    </xf>
    <xf numFmtId="49" fontId="4" fillId="11" borderId="1" xfId="1" quotePrefix="1" applyNumberFormat="1" applyFont="1" applyFill="1" applyBorder="1"/>
    <xf numFmtId="49" fontId="4" fillId="11" borderId="5" xfId="1" quotePrefix="1" applyNumberFormat="1" applyFont="1" applyFill="1" applyBorder="1" applyAlignment="1">
      <alignment horizontal="center" vertical="center"/>
    </xf>
    <xf numFmtId="49" fontId="4" fillId="11" borderId="2" xfId="1" quotePrefix="1" applyNumberFormat="1" applyFont="1" applyFill="1" applyBorder="1" applyAlignment="1">
      <alignment horizontal="left" vertical="center"/>
    </xf>
    <xf numFmtId="0" fontId="0" fillId="0" borderId="2" xfId="0" applyBorder="1" applyAlignment="1">
      <alignment vertical="center"/>
    </xf>
    <xf numFmtId="0" fontId="19" fillId="6" borderId="0" xfId="0" applyFont="1" applyFill="1" applyBorder="1" applyAlignment="1">
      <alignment horizontal="center" vertical="center" wrapText="1"/>
    </xf>
    <xf numFmtId="0" fontId="54" fillId="0" borderId="0" xfId="0" applyFont="1" applyAlignment="1">
      <alignment vertical="top"/>
    </xf>
    <xf numFmtId="0" fontId="0" fillId="7" borderId="0" xfId="0" applyFill="1" applyAlignment="1">
      <alignment vertical="top" wrapText="1"/>
    </xf>
    <xf numFmtId="0" fontId="57" fillId="0" borderId="0" xfId="0" applyFont="1"/>
    <xf numFmtId="0" fontId="0" fillId="6" borderId="0" xfId="0" applyFill="1" applyAlignment="1">
      <alignment vertical="top" wrapText="1"/>
    </xf>
    <xf numFmtId="0" fontId="59" fillId="0" borderId="0" xfId="0" applyFont="1" applyAlignment="1">
      <alignment vertical="center" wrapText="1"/>
    </xf>
    <xf numFmtId="0" fontId="62" fillId="0" borderId="0" xfId="0" applyFont="1" applyAlignment="1">
      <alignment horizontal="left" vertical="center" wrapText="1"/>
    </xf>
    <xf numFmtId="0" fontId="62" fillId="0" borderId="0" xfId="0" applyFont="1" applyFill="1" applyAlignment="1">
      <alignment horizontal="left" vertical="center" wrapText="1"/>
    </xf>
    <xf numFmtId="0" fontId="0" fillId="8" borderId="0" xfId="0" applyFill="1" applyAlignment="1">
      <alignment vertical="top" wrapText="1"/>
    </xf>
    <xf numFmtId="0" fontId="16" fillId="4" borderId="1" xfId="1" applyFont="1" applyFill="1" applyBorder="1" applyAlignment="1">
      <alignment horizontal="left" wrapText="1"/>
    </xf>
    <xf numFmtId="0" fontId="13" fillId="4" borderId="1" xfId="1" applyFont="1" applyFill="1" applyBorder="1" applyAlignment="1">
      <alignment horizontal="left" wrapText="1"/>
    </xf>
    <xf numFmtId="0" fontId="16" fillId="4" borderId="1" xfId="1" applyFont="1" applyFill="1" applyBorder="1" applyAlignment="1">
      <alignment vertical="center" wrapText="1"/>
    </xf>
    <xf numFmtId="0" fontId="13" fillId="4" borderId="1" xfId="1" applyFont="1" applyFill="1" applyBorder="1" applyAlignment="1">
      <alignment vertical="center" wrapText="1"/>
    </xf>
    <xf numFmtId="0" fontId="13" fillId="4" borderId="1" xfId="1" applyFont="1" applyFill="1" applyBorder="1" applyAlignment="1">
      <alignment wrapText="1"/>
    </xf>
    <xf numFmtId="0" fontId="57" fillId="0" borderId="0" xfId="0" applyFont="1" applyAlignment="1">
      <alignment wrapText="1"/>
    </xf>
    <xf numFmtId="0" fontId="67" fillId="0" borderId="0" xfId="1" applyFont="1" applyFill="1" applyAlignment="1">
      <alignment horizontal="left" vertical="center"/>
    </xf>
    <xf numFmtId="0" fontId="68" fillId="0" borderId="0" xfId="1" applyFont="1" applyFill="1"/>
    <xf numFmtId="0" fontId="68" fillId="12" borderId="0" xfId="1" applyFont="1" applyFill="1"/>
    <xf numFmtId="0" fontId="68" fillId="0" borderId="0" xfId="1" applyFont="1"/>
    <xf numFmtId="0" fontId="71" fillId="13" borderId="0" xfId="1" applyFont="1" applyFill="1" applyAlignment="1">
      <alignment horizontal="center" wrapText="1"/>
    </xf>
    <xf numFmtId="0" fontId="71" fillId="13" borderId="0" xfId="1" applyFont="1" applyFill="1" applyAlignment="1">
      <alignment horizontal="center" vertical="center"/>
    </xf>
    <xf numFmtId="0" fontId="69" fillId="13" borderId="17" xfId="1" applyFont="1" applyFill="1" applyBorder="1" applyAlignment="1">
      <alignment horizontal="center"/>
    </xf>
    <xf numFmtId="0" fontId="72" fillId="0" borderId="17" xfId="1" applyFont="1" applyFill="1" applyBorder="1" applyAlignment="1">
      <alignment horizontal="center"/>
    </xf>
    <xf numFmtId="0" fontId="68" fillId="0" borderId="18" xfId="1" applyFont="1" applyBorder="1" applyAlignment="1">
      <alignment vertical="center"/>
    </xf>
    <xf numFmtId="0" fontId="68" fillId="0" borderId="0" xfId="1" applyFont="1" applyBorder="1" applyAlignment="1">
      <alignment vertical="center"/>
    </xf>
    <xf numFmtId="0" fontId="74" fillId="0" borderId="0" xfId="1" applyFont="1" applyBorder="1" applyAlignment="1">
      <alignment horizontal="right" vertical="center"/>
    </xf>
    <xf numFmtId="176" fontId="69" fillId="13" borderId="19" xfId="1" applyNumberFormat="1" applyFont="1" applyFill="1" applyBorder="1" applyAlignment="1">
      <alignment horizontal="center"/>
    </xf>
    <xf numFmtId="0" fontId="67" fillId="0" borderId="0" xfId="1" applyFont="1"/>
    <xf numFmtId="49" fontId="75" fillId="14" borderId="20" xfId="1" quotePrefix="1" applyNumberFormat="1" applyFont="1" applyFill="1" applyBorder="1" applyAlignment="1">
      <alignment horizontal="center" vertical="center"/>
    </xf>
    <xf numFmtId="0" fontId="67" fillId="0" borderId="0" xfId="1" quotePrefix="1" applyFont="1" applyFill="1" applyAlignment="1">
      <alignment horizontal="left" vertical="center"/>
    </xf>
    <xf numFmtId="38" fontId="76" fillId="0" borderId="0" xfId="2" applyFont="1" applyFill="1" applyBorder="1"/>
    <xf numFmtId="0" fontId="68" fillId="0" borderId="0" xfId="1" applyFont="1" applyFill="1" applyBorder="1" applyAlignment="1">
      <alignment horizontal="left"/>
    </xf>
    <xf numFmtId="0" fontId="68" fillId="13" borderId="18" xfId="1" applyFont="1" applyFill="1" applyBorder="1" applyAlignment="1">
      <alignment horizontal="center" vertical="center"/>
    </xf>
    <xf numFmtId="0" fontId="74" fillId="2" borderId="23" xfId="1" applyFont="1" applyFill="1" applyBorder="1" applyAlignment="1">
      <alignment vertical="center"/>
    </xf>
    <xf numFmtId="0" fontId="77" fillId="2" borderId="24" xfId="1" applyFont="1" applyFill="1" applyBorder="1" applyAlignment="1">
      <alignment horizontal="center" vertical="center"/>
    </xf>
    <xf numFmtId="0" fontId="76" fillId="0" borderId="1" xfId="1" applyFont="1" applyBorder="1" applyAlignment="1">
      <alignment vertical="center"/>
    </xf>
    <xf numFmtId="0" fontId="80" fillId="8" borderId="1" xfId="1" applyFont="1" applyFill="1" applyBorder="1" applyAlignment="1"/>
    <xf numFmtId="0" fontId="81" fillId="8" borderId="26" xfId="1" applyFont="1" applyFill="1" applyBorder="1" applyAlignment="1">
      <alignment vertical="center"/>
    </xf>
    <xf numFmtId="0" fontId="77" fillId="0" borderId="11" xfId="1" applyNumberFormat="1" applyFont="1" applyFill="1" applyBorder="1" applyAlignment="1" applyProtection="1">
      <alignment horizontal="center" vertical="center"/>
      <protection locked="0"/>
    </xf>
    <xf numFmtId="0" fontId="77" fillId="0" borderId="0" xfId="1" applyNumberFormat="1" applyFont="1" applyFill="1" applyBorder="1" applyAlignment="1" applyProtection="1">
      <alignment horizontal="center" vertical="center"/>
      <protection locked="0"/>
    </xf>
    <xf numFmtId="49" fontId="75" fillId="14" borderId="5" xfId="1" quotePrefix="1" applyNumberFormat="1" applyFont="1" applyFill="1" applyBorder="1" applyAlignment="1">
      <alignment horizontal="center" vertical="center"/>
    </xf>
    <xf numFmtId="38" fontId="74" fillId="0" borderId="32" xfId="2" applyFont="1" applyFill="1" applyBorder="1"/>
    <xf numFmtId="0" fontId="67" fillId="0" borderId="0" xfId="1" applyFont="1" applyFill="1"/>
    <xf numFmtId="0" fontId="83" fillId="0" borderId="0" xfId="1" applyFont="1" applyFill="1"/>
    <xf numFmtId="0" fontId="83" fillId="12" borderId="0" xfId="1" applyFont="1" applyFill="1"/>
    <xf numFmtId="0" fontId="83" fillId="0" borderId="0" xfId="1" applyFont="1"/>
    <xf numFmtId="0" fontId="74" fillId="2" borderId="5" xfId="1" applyFont="1" applyFill="1" applyBorder="1" applyAlignment="1">
      <alignment horizontal="left" vertical="center"/>
    </xf>
    <xf numFmtId="0" fontId="74" fillId="2" borderId="1" xfId="1" applyFont="1" applyFill="1" applyBorder="1" applyAlignment="1">
      <alignment vertical="center"/>
    </xf>
    <xf numFmtId="0" fontId="77" fillId="2" borderId="26" xfId="1" applyFont="1" applyFill="1" applyBorder="1" applyAlignment="1">
      <alignment horizontal="center" vertical="center"/>
    </xf>
    <xf numFmtId="0" fontId="83" fillId="2" borderId="0" xfId="1" applyFont="1" applyFill="1"/>
    <xf numFmtId="0" fontId="71" fillId="15" borderId="5" xfId="1" applyFont="1" applyFill="1" applyBorder="1" applyAlignment="1">
      <alignment horizontal="left" vertical="center"/>
    </xf>
    <xf numFmtId="0" fontId="71" fillId="15" borderId="1" xfId="1" applyFont="1" applyFill="1" applyBorder="1" applyAlignment="1">
      <alignment horizontal="center" vertical="center"/>
    </xf>
    <xf numFmtId="0" fontId="71" fillId="15" borderId="26" xfId="1" applyFont="1" applyFill="1" applyBorder="1" applyAlignment="1">
      <alignment vertical="center"/>
    </xf>
    <xf numFmtId="0" fontId="71" fillId="16" borderId="30" xfId="1" applyNumberFormat="1" applyFont="1" applyFill="1" applyBorder="1" applyAlignment="1" applyProtection="1">
      <alignment horizontal="center" vertical="center"/>
      <protection locked="0"/>
    </xf>
    <xf numFmtId="0" fontId="85" fillId="12" borderId="30" xfId="1" applyNumberFormat="1" applyFont="1" applyFill="1" applyBorder="1" applyAlignment="1" applyProtection="1">
      <alignment horizontal="left" vertical="center"/>
      <protection locked="0"/>
    </xf>
    <xf numFmtId="0" fontId="67" fillId="12" borderId="0" xfId="1" applyFont="1" applyFill="1"/>
    <xf numFmtId="0" fontId="71" fillId="0" borderId="5" xfId="1" quotePrefix="1" applyFont="1" applyBorder="1" applyAlignment="1">
      <alignment vertical="center"/>
    </xf>
    <xf numFmtId="0" fontId="86" fillId="0" borderId="1" xfId="1" applyFont="1" applyFill="1" applyBorder="1" applyAlignment="1">
      <alignment horizontal="center" vertical="center"/>
    </xf>
    <xf numFmtId="0" fontId="67" fillId="0" borderId="1" xfId="1" applyFont="1" applyFill="1" applyBorder="1"/>
    <xf numFmtId="0" fontId="67" fillId="0" borderId="26" xfId="1" applyFont="1" applyFill="1" applyBorder="1" applyAlignment="1">
      <alignment vertical="center"/>
    </xf>
    <xf numFmtId="0" fontId="71" fillId="15" borderId="2" xfId="1" applyFont="1" applyFill="1" applyBorder="1" applyAlignment="1">
      <alignment wrapText="1"/>
    </xf>
    <xf numFmtId="0" fontId="71" fillId="0" borderId="0" xfId="1" applyFont="1" applyFill="1"/>
    <xf numFmtId="0" fontId="71" fillId="12" borderId="0" xfId="1" applyFont="1" applyFill="1"/>
    <xf numFmtId="0" fontId="71" fillId="0" borderId="0" xfId="1" applyFont="1"/>
    <xf numFmtId="0" fontId="67" fillId="0" borderId="5" xfId="1" applyFont="1" applyFill="1" applyBorder="1" applyAlignment="1">
      <alignment horizontal="left" vertical="center"/>
    </xf>
    <xf numFmtId="0" fontId="71" fillId="15" borderId="26" xfId="1" applyFont="1" applyFill="1" applyBorder="1" applyAlignment="1">
      <alignment vertical="center" wrapText="1"/>
    </xf>
    <xf numFmtId="0" fontId="67" fillId="0" borderId="1" xfId="1" applyFont="1" applyFill="1" applyBorder="1" applyAlignment="1">
      <alignment horizontal="center" vertical="center"/>
    </xf>
    <xf numFmtId="0" fontId="74" fillId="2" borderId="26" xfId="1" applyFont="1" applyFill="1" applyBorder="1" applyAlignment="1">
      <alignment horizontal="center" vertical="center"/>
    </xf>
    <xf numFmtId="0" fontId="71" fillId="0" borderId="5" xfId="1" applyFont="1" applyBorder="1" applyAlignment="1">
      <alignment vertical="center"/>
    </xf>
    <xf numFmtId="0" fontId="67" fillId="0" borderId="7" xfId="1" applyFont="1" applyFill="1" applyBorder="1" applyAlignment="1">
      <alignment horizontal="center" vertical="center"/>
    </xf>
    <xf numFmtId="0" fontId="67" fillId="0" borderId="33" xfId="1" applyFont="1" applyFill="1" applyBorder="1" applyAlignment="1">
      <alignment horizontal="center" vertical="center"/>
    </xf>
    <xf numFmtId="38" fontId="74" fillId="0" borderId="17" xfId="2" applyFont="1" applyFill="1" applyBorder="1"/>
    <xf numFmtId="49" fontId="74" fillId="2" borderId="5" xfId="1" quotePrefix="1" applyNumberFormat="1" applyFont="1" applyFill="1" applyBorder="1" applyAlignment="1">
      <alignment vertical="center"/>
    </xf>
    <xf numFmtId="0" fontId="67" fillId="0" borderId="26" xfId="0" applyFont="1" applyBorder="1" applyAlignment="1">
      <alignment vertical="center"/>
    </xf>
    <xf numFmtId="0" fontId="71" fillId="15" borderId="26" xfId="1" applyFont="1" applyFill="1" applyBorder="1" applyAlignment="1">
      <alignment horizontal="left" vertical="center" wrapText="1"/>
    </xf>
    <xf numFmtId="0" fontId="71" fillId="15" borderId="5" xfId="1" applyFont="1" applyFill="1" applyBorder="1" applyAlignment="1">
      <alignment horizontal="left" vertical="center" wrapText="1"/>
    </xf>
    <xf numFmtId="0" fontId="71" fillId="15" borderId="1" xfId="1" applyFont="1" applyFill="1" applyBorder="1" applyAlignment="1">
      <alignment horizontal="center" vertical="center" wrapText="1"/>
    </xf>
    <xf numFmtId="49" fontId="74" fillId="2" borderId="5" xfId="1" applyNumberFormat="1" applyFont="1" applyFill="1" applyBorder="1" applyAlignment="1">
      <alignment horizontal="left" vertical="center"/>
    </xf>
    <xf numFmtId="0" fontId="86" fillId="0" borderId="0" xfId="0" applyFont="1" applyFill="1" applyAlignment="1">
      <alignment horizontal="left" vertical="center"/>
    </xf>
    <xf numFmtId="49" fontId="74" fillId="2" borderId="1" xfId="1" quotePrefix="1" applyNumberFormat="1" applyFont="1" applyFill="1" applyBorder="1" applyAlignment="1">
      <alignment vertical="center"/>
    </xf>
    <xf numFmtId="49" fontId="77" fillId="2" borderId="26" xfId="1" quotePrefix="1" applyNumberFormat="1" applyFont="1" applyFill="1" applyBorder="1" applyAlignment="1">
      <alignment horizontal="center" vertical="center"/>
    </xf>
    <xf numFmtId="0" fontId="80" fillId="0" borderId="0" xfId="0" applyFont="1" applyFill="1" applyAlignment="1">
      <alignment horizontal="left" vertical="center"/>
    </xf>
    <xf numFmtId="0" fontId="86" fillId="0" borderId="0" xfId="0" applyFont="1" applyFill="1" applyAlignment="1">
      <alignment horizontal="left" vertical="center" wrapText="1"/>
    </xf>
    <xf numFmtId="0" fontId="71" fillId="16" borderId="30" xfId="1" applyNumberFormat="1" applyFont="1" applyFill="1" applyBorder="1" applyAlignment="1" applyProtection="1">
      <alignment horizontal="center" vertical="center" wrapText="1"/>
      <protection locked="0"/>
    </xf>
    <xf numFmtId="0" fontId="85" fillId="12" borderId="30" xfId="1" applyNumberFormat="1" applyFont="1" applyFill="1" applyBorder="1" applyAlignment="1" applyProtection="1">
      <alignment horizontal="left" vertical="center" wrapText="1"/>
      <protection locked="0"/>
    </xf>
    <xf numFmtId="0" fontId="68" fillId="0" borderId="0" xfId="1" applyFont="1" applyFill="1" applyAlignment="1">
      <alignment wrapText="1"/>
    </xf>
    <xf numFmtId="0" fontId="68" fillId="12" borderId="0" xfId="1" applyFont="1" applyFill="1" applyAlignment="1">
      <alignment wrapText="1"/>
    </xf>
    <xf numFmtId="0" fontId="68" fillId="0" borderId="0" xfId="1" applyFont="1" applyAlignment="1">
      <alignment wrapText="1"/>
    </xf>
    <xf numFmtId="0" fontId="67" fillId="0" borderId="0" xfId="1" applyFont="1" applyFill="1" applyAlignment="1">
      <alignment horizontal="left" vertical="center" wrapText="1"/>
    </xf>
    <xf numFmtId="49" fontId="71" fillId="15" borderId="5" xfId="1" quotePrefix="1" applyNumberFormat="1" applyFont="1" applyFill="1" applyBorder="1" applyAlignment="1">
      <alignment vertical="center"/>
    </xf>
    <xf numFmtId="0" fontId="91" fillId="0" borderId="0" xfId="1" applyFont="1" applyFill="1"/>
    <xf numFmtId="0" fontId="91" fillId="12" borderId="0" xfId="1" applyFont="1" applyFill="1"/>
    <xf numFmtId="0" fontId="91" fillId="0" borderId="0" xfId="1" applyFont="1"/>
    <xf numFmtId="0" fontId="92" fillId="0" borderId="0" xfId="1" applyFont="1" applyFill="1" applyAlignment="1">
      <alignment horizontal="left" vertical="center"/>
    </xf>
    <xf numFmtId="0" fontId="67" fillId="0" borderId="34" xfId="16" applyFont="1" applyFill="1" applyBorder="1" applyAlignment="1">
      <alignment vertical="center"/>
    </xf>
    <xf numFmtId="0" fontId="71" fillId="2" borderId="5" xfId="1" applyFont="1" applyFill="1" applyBorder="1" applyAlignment="1">
      <alignment vertical="center"/>
    </xf>
    <xf numFmtId="0" fontId="71" fillId="2" borderId="1" xfId="1" applyFont="1" applyFill="1" applyBorder="1" applyAlignment="1">
      <alignment vertical="center"/>
    </xf>
    <xf numFmtId="0" fontId="81" fillId="2" borderId="26" xfId="1" applyFont="1" applyFill="1" applyBorder="1" applyAlignment="1">
      <alignment vertical="center"/>
    </xf>
    <xf numFmtId="0" fontId="86" fillId="0" borderId="0" xfId="0" applyFont="1"/>
    <xf numFmtId="0" fontId="95" fillId="2" borderId="1" xfId="1" applyFont="1" applyFill="1" applyBorder="1" applyAlignment="1">
      <alignment vertical="center"/>
    </xf>
    <xf numFmtId="49" fontId="72" fillId="12" borderId="5" xfId="1" quotePrefix="1" applyNumberFormat="1" applyFont="1" applyFill="1" applyBorder="1" applyAlignment="1">
      <alignment horizontal="center" vertical="center"/>
    </xf>
    <xf numFmtId="49" fontId="72" fillId="12" borderId="2" xfId="1" quotePrefix="1" applyNumberFormat="1" applyFont="1" applyFill="1" applyBorder="1" applyAlignment="1">
      <alignment horizontal="left" vertical="center"/>
    </xf>
    <xf numFmtId="49" fontId="77" fillId="12" borderId="3" xfId="1" quotePrefix="1" applyNumberFormat="1" applyFont="1" applyFill="1" applyBorder="1" applyAlignment="1">
      <alignment horizontal="left" vertical="center"/>
    </xf>
    <xf numFmtId="38" fontId="74" fillId="0" borderId="0" xfId="2" applyFont="1" applyFill="1" applyBorder="1"/>
    <xf numFmtId="49" fontId="71" fillId="15" borderId="5" xfId="1" applyNumberFormat="1" applyFont="1" applyFill="1" applyBorder="1" applyAlignment="1">
      <alignment vertical="center"/>
    </xf>
    <xf numFmtId="49" fontId="71" fillId="15" borderId="5" xfId="1" quotePrefix="1" applyNumberFormat="1" applyFont="1" applyFill="1" applyBorder="1" applyAlignment="1">
      <alignment vertical="center" wrapText="1"/>
    </xf>
    <xf numFmtId="0" fontId="98" fillId="0" borderId="0" xfId="1" applyFont="1" applyFill="1"/>
    <xf numFmtId="0" fontId="98" fillId="12" borderId="0" xfId="1" applyFont="1" applyFill="1"/>
    <xf numFmtId="0" fontId="98" fillId="0" borderId="0" xfId="1" applyFont="1"/>
    <xf numFmtId="0" fontId="99" fillId="0" borderId="0" xfId="1" applyFont="1" applyFill="1" applyAlignment="1">
      <alignment horizontal="left" vertical="center"/>
    </xf>
    <xf numFmtId="0" fontId="71" fillId="0" borderId="35" xfId="1" quotePrefix="1" applyFont="1" applyBorder="1" applyAlignment="1">
      <alignment vertical="center"/>
    </xf>
    <xf numFmtId="0" fontId="67" fillId="0" borderId="36" xfId="1" applyFont="1" applyFill="1" applyBorder="1" applyAlignment="1">
      <alignment horizontal="center" vertical="center"/>
    </xf>
    <xf numFmtId="0" fontId="67" fillId="0" borderId="37" xfId="1" applyFont="1" applyFill="1" applyBorder="1" applyAlignment="1">
      <alignment horizontal="center" vertical="center"/>
    </xf>
    <xf numFmtId="0" fontId="68" fillId="0" borderId="0" xfId="1" applyFont="1" applyAlignment="1">
      <alignment vertical="center"/>
    </xf>
    <xf numFmtId="0" fontId="76" fillId="0" borderId="0" xfId="1" applyFont="1" applyAlignment="1">
      <alignment horizontal="center" vertical="center"/>
    </xf>
    <xf numFmtId="0" fontId="40" fillId="0" borderId="0" xfId="0" applyFont="1" applyAlignment="1">
      <alignment vertical="center"/>
    </xf>
    <xf numFmtId="0" fontId="100" fillId="0" borderId="0" xfId="1" applyFont="1" applyFill="1" applyAlignment="1">
      <alignment vertical="center"/>
    </xf>
    <xf numFmtId="0" fontId="101" fillId="0" borderId="0" xfId="0" applyNumberFormat="1" applyFont="1" applyFill="1" applyBorder="1" applyAlignment="1" applyProtection="1">
      <alignment vertical="center"/>
    </xf>
    <xf numFmtId="0" fontId="100" fillId="0" borderId="0" xfId="1" applyNumberFormat="1" applyFont="1" applyBorder="1" applyAlignment="1">
      <alignment vertical="center"/>
    </xf>
    <xf numFmtId="0" fontId="76" fillId="0" borderId="0" xfId="1" applyFont="1" applyAlignment="1">
      <alignment horizontal="left" vertical="center"/>
    </xf>
    <xf numFmtId="38" fontId="68" fillId="0" borderId="0" xfId="15" applyFont="1" applyAlignment="1">
      <alignment vertical="center"/>
    </xf>
    <xf numFmtId="0" fontId="107" fillId="0" borderId="18" xfId="1" applyFont="1" applyBorder="1" applyAlignment="1">
      <alignment vertical="center"/>
    </xf>
    <xf numFmtId="0" fontId="7" fillId="0" borderId="0" xfId="1" applyFont="1" applyBorder="1" applyAlignment="1">
      <alignment horizontal="right" vertical="center" wrapText="1"/>
    </xf>
    <xf numFmtId="0" fontId="8" fillId="2" borderId="24" xfId="1" applyFont="1" applyFill="1" applyBorder="1" applyAlignment="1">
      <alignment horizontal="center" vertical="center" wrapText="1"/>
    </xf>
    <xf numFmtId="0" fontId="60" fillId="0" borderId="1" xfId="1" applyFont="1" applyFill="1" applyBorder="1" applyAlignment="1">
      <alignment wrapText="1"/>
    </xf>
    <xf numFmtId="0" fontId="23" fillId="8" borderId="26" xfId="1" applyFont="1" applyFill="1" applyBorder="1" applyAlignment="1">
      <alignment vertical="center" wrapText="1"/>
    </xf>
    <xf numFmtId="0" fontId="11" fillId="11" borderId="2"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5" fillId="0" borderId="1" xfId="1" applyFont="1" applyFill="1" applyBorder="1" applyAlignment="1">
      <alignment wrapText="1"/>
    </xf>
    <xf numFmtId="49" fontId="11" fillId="2" borderId="1" xfId="1" quotePrefix="1" applyNumberFormat="1" applyFont="1" applyFill="1" applyBorder="1" applyAlignment="1">
      <alignment horizontal="center" vertical="center" wrapText="1"/>
    </xf>
    <xf numFmtId="0" fontId="14" fillId="0" borderId="6" xfId="0" applyFont="1" applyFill="1" applyBorder="1" applyAlignment="1">
      <alignment wrapText="1"/>
    </xf>
    <xf numFmtId="0" fontId="13" fillId="2" borderId="1" xfId="1" applyFont="1" applyFill="1" applyBorder="1" applyAlignment="1">
      <alignment vertical="center" wrapText="1"/>
    </xf>
    <xf numFmtId="0" fontId="2" fillId="5" borderId="1" xfId="0" applyFont="1" applyFill="1" applyBorder="1" applyAlignment="1">
      <alignment wrapText="1"/>
    </xf>
    <xf numFmtId="0" fontId="11" fillId="11" borderId="1" xfId="1" applyFont="1" applyFill="1" applyBorder="1" applyAlignment="1">
      <alignment horizontal="center" vertical="center" wrapText="1"/>
    </xf>
    <xf numFmtId="0" fontId="14" fillId="6" borderId="2" xfId="1" applyFont="1" applyFill="1" applyBorder="1" applyAlignment="1">
      <alignment wrapText="1"/>
    </xf>
    <xf numFmtId="0" fontId="14" fillId="0" borderId="7" xfId="1" applyFont="1" applyFill="1" applyBorder="1" applyAlignment="1">
      <alignment horizontal="center" vertical="center" wrapText="1"/>
    </xf>
    <xf numFmtId="0" fontId="14" fillId="0" borderId="1" xfId="1" applyFont="1" applyFill="1" applyBorder="1" applyAlignment="1">
      <alignment horizontal="center" vertical="center" wrapText="1"/>
    </xf>
    <xf numFmtId="49" fontId="12" fillId="11" borderId="3" xfId="1" quotePrefix="1" applyNumberFormat="1" applyFont="1" applyFill="1" applyBorder="1" applyAlignment="1">
      <alignment horizontal="left" vertical="center" wrapText="1"/>
    </xf>
    <xf numFmtId="0" fontId="0" fillId="0" borderId="0" xfId="0" applyFont="1" applyAlignment="1">
      <alignment wrapText="1"/>
    </xf>
    <xf numFmtId="0" fontId="108" fillId="0" borderId="0" xfId="1" applyFont="1"/>
    <xf numFmtId="0" fontId="109" fillId="0" borderId="0" xfId="1" applyFont="1" applyFill="1" applyAlignment="1">
      <alignment horizontal="left" vertical="center"/>
    </xf>
    <xf numFmtId="0" fontId="110" fillId="0" borderId="0" xfId="0" applyFont="1" applyFill="1" applyAlignment="1">
      <alignment horizontal="left"/>
    </xf>
    <xf numFmtId="0" fontId="110" fillId="0" borderId="0" xfId="0" applyFont="1" applyAlignment="1">
      <alignment horizontal="left" vertical="center"/>
    </xf>
    <xf numFmtId="0" fontId="111" fillId="0" borderId="0" xfId="0" applyFont="1" applyAlignment="1">
      <alignment horizontal="right"/>
    </xf>
    <xf numFmtId="0" fontId="110" fillId="0" borderId="0" xfId="0" applyFont="1" applyAlignment="1">
      <alignment horizontal="left" vertical="center" wrapText="1"/>
    </xf>
    <xf numFmtId="0" fontId="112" fillId="0" borderId="0" xfId="0" applyFont="1" applyAlignment="1">
      <alignment horizontal="right" vertical="center" wrapText="1"/>
    </xf>
    <xf numFmtId="0" fontId="110" fillId="0" borderId="0" xfId="0" applyFont="1" applyAlignment="1">
      <alignment horizontal="right" vertical="center" wrapText="1"/>
    </xf>
    <xf numFmtId="0" fontId="53" fillId="6" borderId="8" xfId="0" applyFont="1" applyFill="1" applyBorder="1" applyAlignment="1">
      <alignment horizontal="center" vertical="center" wrapText="1"/>
    </xf>
    <xf numFmtId="0" fontId="53" fillId="6" borderId="9" xfId="0" applyFont="1" applyFill="1" applyBorder="1" applyAlignment="1">
      <alignment horizontal="center" vertical="center" wrapText="1"/>
    </xf>
    <xf numFmtId="0" fontId="53" fillId="6" borderId="10"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28" fillId="0" borderId="0" xfId="0" applyFont="1" applyAlignment="1">
      <alignment horizontal="center" vertical="center"/>
    </xf>
    <xf numFmtId="0" fontId="12" fillId="10" borderId="0" xfId="0" applyFont="1" applyFill="1" applyAlignment="1">
      <alignment horizontal="left"/>
    </xf>
    <xf numFmtId="0" fontId="27" fillId="6" borderId="27"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27" fillId="6" borderId="38" xfId="0" applyFont="1" applyFill="1" applyBorder="1" applyAlignment="1">
      <alignment horizontal="center" vertical="center" wrapText="1"/>
    </xf>
    <xf numFmtId="0" fontId="12" fillId="10" borderId="0" xfId="0" applyFont="1" applyFill="1" applyAlignment="1">
      <alignment horizontal="left" wrapText="1"/>
    </xf>
    <xf numFmtId="0" fontId="29" fillId="6" borderId="9" xfId="0" applyFont="1" applyFill="1" applyBorder="1" applyAlignment="1">
      <alignment horizontal="left" vertical="center"/>
    </xf>
    <xf numFmtId="0" fontId="29" fillId="0" borderId="0" xfId="0" applyFont="1" applyAlignment="1">
      <alignment horizontal="left" wrapText="1"/>
    </xf>
    <xf numFmtId="0" fontId="31" fillId="6" borderId="0" xfId="0" applyFont="1" applyFill="1" applyAlignment="1">
      <alignment horizontal="left" vertical="center" wrapText="1"/>
    </xf>
    <xf numFmtId="0" fontId="30" fillId="6" borderId="0" xfId="0" applyFont="1" applyFill="1" applyAlignment="1">
      <alignment horizontal="left" vertical="center" wrapText="1"/>
    </xf>
    <xf numFmtId="0" fontId="65" fillId="0" borderId="8" xfId="0" applyFont="1" applyBorder="1" applyAlignment="1">
      <alignment horizontal="center" vertical="center" wrapText="1"/>
    </xf>
    <xf numFmtId="0" fontId="65" fillId="0" borderId="9" xfId="0" applyFont="1" applyBorder="1" applyAlignment="1">
      <alignment horizontal="center" vertical="center" wrapText="1"/>
    </xf>
    <xf numFmtId="0" fontId="65"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13" xfId="0" applyFont="1" applyBorder="1" applyAlignment="1">
      <alignment horizontal="center" vertical="center" wrapText="1"/>
    </xf>
    <xf numFmtId="0" fontId="72" fillId="0" borderId="14" xfId="1" applyFont="1" applyBorder="1" applyAlignment="1">
      <alignment horizontal="left"/>
    </xf>
    <xf numFmtId="0" fontId="72" fillId="0" borderId="15" xfId="1" applyFont="1" applyBorder="1" applyAlignment="1">
      <alignment horizontal="left"/>
    </xf>
    <xf numFmtId="0" fontId="72" fillId="0" borderId="16" xfId="1" applyFont="1" applyBorder="1" applyAlignment="1">
      <alignment horizontal="left"/>
    </xf>
    <xf numFmtId="49" fontId="75" fillId="14" borderId="21" xfId="1" quotePrefix="1" applyNumberFormat="1" applyFont="1" applyFill="1" applyBorder="1" applyAlignment="1">
      <alignment horizontal="left" vertical="center"/>
    </xf>
    <xf numFmtId="49" fontId="75" fillId="14" borderId="22" xfId="1" quotePrefix="1" applyNumberFormat="1" applyFont="1" applyFill="1" applyBorder="1" applyAlignment="1">
      <alignment horizontal="left" vertical="center"/>
    </xf>
    <xf numFmtId="0" fontId="77" fillId="0" borderId="8" xfId="1" applyNumberFormat="1" applyFont="1" applyFill="1" applyBorder="1" applyAlignment="1" applyProtection="1">
      <alignment horizontal="center" vertical="center"/>
      <protection locked="0"/>
    </xf>
    <xf numFmtId="0" fontId="77" fillId="0" borderId="10" xfId="1" applyNumberFormat="1" applyFont="1" applyFill="1" applyBorder="1" applyAlignment="1" applyProtection="1">
      <alignment horizontal="center" vertical="center"/>
      <protection locked="0"/>
    </xf>
    <xf numFmtId="0" fontId="77" fillId="0" borderId="27" xfId="1" applyNumberFormat="1" applyFont="1" applyFill="1" applyBorder="1" applyAlignment="1" applyProtection="1">
      <alignment horizontal="center" vertical="center"/>
      <protection locked="0"/>
    </xf>
    <xf numFmtId="0" fontId="77" fillId="0" borderId="38" xfId="1" applyNumberFormat="1" applyFont="1" applyFill="1" applyBorder="1" applyAlignment="1" applyProtection="1">
      <alignment horizontal="center" vertical="center"/>
      <protection locked="0"/>
    </xf>
    <xf numFmtId="0" fontId="77" fillId="0" borderId="11" xfId="1" applyNumberFormat="1" applyFont="1" applyFill="1" applyBorder="1" applyAlignment="1" applyProtection="1">
      <alignment horizontal="center" vertical="center"/>
      <protection locked="0"/>
    </xf>
    <xf numFmtId="0" fontId="77" fillId="0" borderId="13" xfId="1" applyNumberFormat="1" applyFont="1" applyFill="1" applyBorder="1" applyAlignment="1" applyProtection="1">
      <alignment horizontal="center" vertical="center"/>
      <protection locked="0"/>
    </xf>
    <xf numFmtId="0" fontId="78" fillId="0" borderId="25" xfId="1" applyFont="1" applyBorder="1" applyAlignment="1">
      <alignment horizontal="center" vertical="center" wrapText="1"/>
    </xf>
    <xf numFmtId="0" fontId="78" fillId="0" borderId="28" xfId="1" applyFont="1" applyBorder="1" applyAlignment="1">
      <alignment horizontal="center" vertical="center" wrapText="1"/>
    </xf>
    <xf numFmtId="0" fontId="78" fillId="0" borderId="29" xfId="1" applyFont="1" applyBorder="1" applyAlignment="1">
      <alignment horizontal="center" vertical="center" wrapText="1"/>
    </xf>
    <xf numFmtId="49" fontId="75" fillId="14" borderId="2" xfId="1" quotePrefix="1" applyNumberFormat="1" applyFont="1" applyFill="1" applyBorder="1" applyAlignment="1">
      <alignment horizontal="left" vertical="center"/>
    </xf>
    <xf numFmtId="49" fontId="75" fillId="14" borderId="3" xfId="1" quotePrefix="1" applyNumberFormat="1" applyFont="1" applyFill="1" applyBorder="1" applyAlignment="1">
      <alignment horizontal="left" vertical="center"/>
    </xf>
    <xf numFmtId="49" fontId="82" fillId="14" borderId="2" xfId="1" quotePrefix="1" applyNumberFormat="1" applyFont="1" applyFill="1" applyBorder="1" applyAlignment="1">
      <alignment horizontal="left" vertical="center"/>
    </xf>
    <xf numFmtId="0" fontId="74" fillId="2" borderId="2" xfId="1" applyFont="1" applyFill="1" applyBorder="1" applyAlignment="1">
      <alignment horizontal="left" vertical="center"/>
    </xf>
    <xf numFmtId="0" fontId="74" fillId="2" borderId="3" xfId="1" applyFont="1" applyFill="1" applyBorder="1" applyAlignment="1">
      <alignment horizontal="left" vertical="center"/>
    </xf>
    <xf numFmtId="0" fontId="11" fillId="2" borderId="2" xfId="1" applyFont="1" applyFill="1" applyBorder="1" applyAlignment="1">
      <alignment wrapText="1"/>
    </xf>
    <xf numFmtId="0" fontId="0" fillId="0" borderId="4" xfId="0" applyBorder="1" applyAlignment="1">
      <alignment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49" fontId="4" fillId="11" borderId="21" xfId="1" quotePrefix="1" applyNumberFormat="1" applyFont="1" applyFill="1" applyBorder="1" applyAlignment="1">
      <alignment horizontal="left" vertical="center"/>
    </xf>
    <xf numFmtId="49" fontId="4" fillId="11" borderId="22" xfId="1" quotePrefix="1" applyNumberFormat="1" applyFont="1" applyFill="1" applyBorder="1" applyAlignment="1">
      <alignment horizontal="left" vertical="center"/>
    </xf>
    <xf numFmtId="0" fontId="8" fillId="0" borderId="8" xfId="1" applyNumberFormat="1" applyFont="1" applyFill="1" applyBorder="1" applyAlignment="1" applyProtection="1">
      <alignment horizontal="center" vertical="center"/>
      <protection locked="0"/>
    </xf>
    <xf numFmtId="0" fontId="8" fillId="0" borderId="9" xfId="1" applyNumberFormat="1" applyFont="1" applyFill="1" applyBorder="1" applyAlignment="1" applyProtection="1">
      <alignment horizontal="center" vertical="center"/>
      <protection locked="0"/>
    </xf>
    <xf numFmtId="0" fontId="8" fillId="0" borderId="27" xfId="1" applyNumberFormat="1" applyFont="1" applyFill="1" applyBorder="1" applyAlignment="1" applyProtection="1">
      <alignment horizontal="center" vertical="center"/>
      <protection locked="0"/>
    </xf>
    <xf numFmtId="0" fontId="8" fillId="0" borderId="0" xfId="1" applyNumberFormat="1" applyFont="1" applyFill="1" applyBorder="1" applyAlignment="1" applyProtection="1">
      <alignment horizontal="center" vertical="center"/>
      <protection locked="0"/>
    </xf>
    <xf numFmtId="0" fontId="8" fillId="0" borderId="11" xfId="1" applyNumberFormat="1" applyFont="1" applyFill="1" applyBorder="1" applyAlignment="1" applyProtection="1">
      <alignment horizontal="center" vertical="center"/>
      <protection locked="0"/>
    </xf>
    <xf numFmtId="0" fontId="8" fillId="0" borderId="12" xfId="1" applyNumberFormat="1" applyFont="1" applyFill="1" applyBorder="1" applyAlignment="1" applyProtection="1">
      <alignment horizontal="center" vertical="center"/>
      <protection locked="0"/>
    </xf>
    <xf numFmtId="0" fontId="22" fillId="0" borderId="25" xfId="1" applyFont="1" applyBorder="1" applyAlignment="1">
      <alignment horizontal="center" vertical="center" wrapText="1"/>
    </xf>
    <xf numFmtId="0" fontId="22" fillId="0" borderId="28" xfId="1" applyFont="1" applyBorder="1" applyAlignment="1">
      <alignment horizontal="center" vertical="center" wrapText="1"/>
    </xf>
    <xf numFmtId="0" fontId="22" fillId="0" borderId="29" xfId="1"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20" fillId="0" borderId="14" xfId="1" applyFont="1" applyBorder="1" applyAlignment="1">
      <alignment horizontal="left"/>
    </xf>
    <xf numFmtId="0" fontId="20" fillId="0" borderId="15" xfId="1" applyFont="1" applyBorder="1" applyAlignment="1">
      <alignment horizontal="left"/>
    </xf>
    <xf numFmtId="0" fontId="20" fillId="0" borderId="16" xfId="1" applyFont="1" applyBorder="1" applyAlignment="1">
      <alignment horizontal="left"/>
    </xf>
    <xf numFmtId="49" fontId="4" fillId="11" borderId="2" xfId="1" quotePrefix="1" applyNumberFormat="1" applyFont="1" applyFill="1" applyBorder="1" applyAlignment="1">
      <alignment horizontal="left" vertical="center"/>
    </xf>
    <xf numFmtId="49" fontId="4" fillId="11" borderId="3" xfId="1" quotePrefix="1" applyNumberFormat="1" applyFont="1" applyFill="1" applyBorder="1" applyAlignment="1">
      <alignment horizontal="left" vertical="center"/>
    </xf>
    <xf numFmtId="0" fontId="11" fillId="2" borderId="2" xfId="1" applyFont="1" applyFill="1" applyBorder="1" applyAlignment="1">
      <alignment horizontal="left"/>
    </xf>
    <xf numFmtId="0" fontId="11" fillId="2" borderId="4" xfId="1" applyFont="1" applyFill="1" applyBorder="1" applyAlignment="1">
      <alignment horizontal="left"/>
    </xf>
  </cellXfs>
  <cellStyles count="28">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桁区切り" xfId="15" builtinId="6"/>
    <cellStyle name="桁区切り 2" xfId="2" xr:uid="{00000000-0005-0000-0000-00000C000000}"/>
    <cellStyle name="標準" xfId="0" builtinId="0"/>
    <cellStyle name="標準 2" xfId="1" xr:uid="{00000000-0005-0000-0000-00000E000000}"/>
    <cellStyle name="標準 3" xfId="16" xr:uid="{00000000-0005-0000-0000-00000F000000}"/>
    <cellStyle name="標準 4" xfId="17" xr:uid="{00000000-0005-0000-0000-000010000000}"/>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s>
  <dxfs count="494">
    <dxf>
      <font>
        <b val="0"/>
        <i val="0"/>
        <strike val="0"/>
        <condense val="0"/>
        <extend val="0"/>
        <outline val="0"/>
        <shadow val="0"/>
        <u val="none"/>
        <vertAlign val="baseline"/>
        <sz val="14"/>
        <color theme="3"/>
        <name val="ＭＳ Ｐゴシック"/>
        <scheme val="minor"/>
      </font>
      <numFmt numFmtId="177" formatCode="0.0"/>
    </dxf>
    <dxf>
      <font>
        <strike val="0"/>
        <outline val="0"/>
        <shadow val="0"/>
        <u val="none"/>
        <vertAlign val="baseline"/>
        <sz val="14"/>
        <color theme="3"/>
        <name val="ＭＳ Ｐゴシック"/>
        <scheme val="minor"/>
      </font>
    </dxf>
    <dxf>
      <font>
        <strike val="0"/>
        <outline val="0"/>
        <shadow val="0"/>
        <u val="none"/>
        <vertAlign val="baseline"/>
        <sz val="14"/>
        <color theme="3"/>
        <name val="ＭＳ Ｐゴシック"/>
        <scheme val="minor"/>
      </font>
    </dxf>
    <dxf>
      <font>
        <b val="0"/>
        <i val="0"/>
        <strike val="0"/>
        <condense val="0"/>
        <extend val="0"/>
        <outline val="0"/>
        <shadow val="0"/>
        <u val="none"/>
        <vertAlign val="baseline"/>
        <sz val="14"/>
        <color theme="3"/>
        <name val="ＭＳ Ｐゴシック"/>
        <scheme val="minor"/>
      </font>
      <numFmt numFmtId="6" formatCode="#,##0;[Red]\-#,##0"/>
    </dxf>
    <dxf>
      <font>
        <b val="0"/>
        <i val="0"/>
        <strike val="0"/>
        <condense val="0"/>
        <extend val="0"/>
        <outline val="0"/>
        <shadow val="0"/>
        <u val="none"/>
        <vertAlign val="baseline"/>
        <sz val="14"/>
        <color rgb="FF0000FF"/>
        <name val="ＭＳ Ｐゴシック"/>
        <scheme val="minor"/>
      </font>
      <numFmt numFmtId="6" formatCode="#,##0;[Red]\-#,##0"/>
    </dxf>
    <dxf>
      <font>
        <b val="0"/>
        <i val="0"/>
        <strike val="0"/>
        <condense val="0"/>
        <extend val="0"/>
        <outline val="0"/>
        <shadow val="0"/>
        <u val="none"/>
        <vertAlign val="baseline"/>
        <sz val="11"/>
        <color theme="1"/>
        <name val="ＭＳ Ｐゴシック"/>
        <scheme val="minor"/>
      </font>
      <numFmt numFmtId="6" formatCode="#,##0;[Red]\-#,##0"/>
    </dxf>
    <dxf>
      <font>
        <b val="0"/>
        <i val="0"/>
        <strike val="0"/>
        <condense val="0"/>
        <extend val="0"/>
        <outline val="0"/>
        <shadow val="0"/>
        <u val="none"/>
        <vertAlign val="baseline"/>
        <sz val="14"/>
        <color theme="3"/>
        <name val="ＭＳ Ｐゴシック"/>
        <scheme val="minor"/>
      </font>
      <numFmt numFmtId="6" formatCode="#,##0;[Red]\-#,##0"/>
    </dxf>
    <dxf>
      <font>
        <b val="0"/>
        <i val="0"/>
        <strike val="0"/>
        <condense val="0"/>
        <extend val="0"/>
        <outline val="0"/>
        <shadow val="0"/>
        <u val="none"/>
        <vertAlign val="baseline"/>
        <sz val="14"/>
        <color rgb="FFFF0000"/>
        <name val="ＭＳ Ｐゴシック"/>
        <scheme val="minor"/>
      </font>
      <numFmt numFmtId="6" formatCode="#,##0;[Red]\-#,##0"/>
    </dxf>
    <dxf>
      <font>
        <b val="0"/>
        <i val="0"/>
        <strike val="0"/>
        <condense val="0"/>
        <extend val="0"/>
        <outline val="0"/>
        <shadow val="0"/>
        <u val="none"/>
        <vertAlign val="baseline"/>
        <sz val="11"/>
        <color theme="1"/>
        <name val="ＭＳ Ｐゴシック"/>
        <scheme val="minor"/>
      </font>
      <numFmt numFmtId="6" formatCode="#,##0;[Red]\-#,##0"/>
    </dxf>
    <dxf>
      <font>
        <b val="0"/>
        <i val="0"/>
        <strike val="0"/>
        <condense val="0"/>
        <extend val="0"/>
        <outline val="0"/>
        <shadow val="0"/>
        <u val="none"/>
        <vertAlign val="baseline"/>
        <sz val="14"/>
        <color theme="3"/>
        <name val="ＭＳ Ｐゴシック"/>
        <scheme val="minor"/>
      </font>
      <alignment horizontal="left" vertical="center" textRotation="0" wrapText="0" indent="0" justifyLastLine="0" shrinkToFit="0" readingOrder="0"/>
    </dxf>
    <dxf>
      <font>
        <b val="0"/>
        <i val="0"/>
        <strike val="0"/>
        <condense val="0"/>
        <extend val="0"/>
        <outline val="0"/>
        <shadow val="0"/>
        <u val="none"/>
        <vertAlign val="baseline"/>
        <sz val="14"/>
        <color indexed="56"/>
        <name val="ＭＳ Ｐゴシック"/>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ＭＳ Ｐゴシック"/>
        <scheme val="minor"/>
      </font>
      <alignment horizontal="left" vertical="center" textRotation="0" wrapText="0" indent="0" justifyLastLine="0" shrinkToFit="0" readingOrder="0"/>
    </dxf>
    <dxf>
      <font>
        <strike val="0"/>
        <outline val="0"/>
        <shadow val="0"/>
        <u val="none"/>
        <vertAlign val="baseline"/>
        <sz val="14"/>
        <color theme="3"/>
        <name val="ＭＳ Ｐゴシック"/>
        <scheme val="minor"/>
      </font>
    </dxf>
    <dxf>
      <font>
        <strike val="0"/>
        <outline val="0"/>
        <shadow val="0"/>
        <u val="none"/>
        <vertAlign val="baseline"/>
        <sz val="14"/>
        <color theme="3"/>
        <name val="ＭＳ Ｐゴシック"/>
        <scheme val="minor"/>
      </font>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2"/>
        <color auto="1"/>
        <name val="ＭＳ Ｐゴシック"/>
        <scheme val="min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6" tint="-0.249977111117893"/>
        <name val="ＭＳ Ｐゴシック"/>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theme="6" tint="-0.249977111117893"/>
        <name val="ＭＳ Ｐゴシック"/>
        <scheme val="none"/>
      </font>
      <fill>
        <patternFill patternType="none">
          <fgColor indexed="64"/>
          <bgColor indexed="65"/>
        </patternFill>
      </fill>
    </dxf>
    <dxf>
      <font>
        <b val="0"/>
        <i val="0"/>
        <strike val="0"/>
        <condense val="0"/>
        <extend val="0"/>
        <outline val="0"/>
        <shadow val="0"/>
        <u val="none"/>
        <vertAlign val="baseline"/>
        <sz val="11"/>
        <color theme="1"/>
        <name val="ＭＳ Ｐゴシック"/>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6" tint="-0.249977111117893"/>
        <name val="ＭＳ Ｐゴシック"/>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theme="6" tint="-0.249977111117893"/>
        <name val="ＭＳ Ｐゴシック"/>
        <scheme val="none"/>
      </font>
      <fill>
        <patternFill patternType="none">
          <fgColor indexed="64"/>
          <bgColor indexed="65"/>
        </patternFill>
      </fill>
    </dxf>
    <dxf>
      <font>
        <strike val="0"/>
        <outline val="0"/>
        <shadow val="0"/>
        <u val="none"/>
        <vertAlign val="baseline"/>
        <sz val="11"/>
        <color theme="1"/>
        <name val="ＭＳ Ｐゴシック"/>
        <scheme val="none"/>
      </font>
      <alignment vertical="center" textRotation="0" indent="0" justifyLastLine="0" shrinkToFit="0" readingOrder="0"/>
    </dxf>
    <dxf>
      <font>
        <b val="0"/>
        <i val="0"/>
        <strike val="0"/>
        <condense val="0"/>
        <extend val="0"/>
        <outline val="0"/>
        <shadow val="0"/>
        <u val="none"/>
        <vertAlign val="baseline"/>
        <sz val="11"/>
        <color theme="6" tint="-0.249977111117893"/>
        <name val="ＭＳ Ｐゴシック"/>
        <scheme val="none"/>
      </font>
      <fill>
        <patternFill patternType="none">
          <fgColor indexed="64"/>
          <bgColor indexed="65"/>
        </patternFill>
      </fill>
      <alignment vertical="center" textRotation="0" indent="0" justifyLastLine="0" shrinkToFit="0" readingOrder="0"/>
    </dxf>
    <dxf>
      <font>
        <strike val="0"/>
        <outline val="0"/>
        <shadow val="0"/>
        <u val="none"/>
        <vertAlign val="baseline"/>
        <sz val="11"/>
        <color theme="1"/>
        <name val="ＭＳ Ｐゴシック"/>
        <scheme val="none"/>
      </font>
      <alignment vertical="center" textRotation="0" indent="0" justifyLastLine="0" shrinkToFit="0" readingOrder="0"/>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rgb="FF9C0006"/>
      </font>
      <fill>
        <patternFill patternType="none">
          <fgColor indexed="64"/>
          <bgColor auto="1"/>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14"/>
      </font>
      <fill>
        <patternFill>
          <bgColor indexed="45"/>
        </patternFill>
      </fill>
    </dxf>
    <dxf>
      <fill>
        <patternFill>
          <bgColor indexed="45"/>
        </patternFill>
      </fill>
    </dxf>
    <dxf>
      <font>
        <color indexed="14"/>
      </font>
      <fill>
        <patternFill patternType="solid">
          <fgColor indexed="64"/>
          <bgColor indexed="22"/>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6" tint="-0.249977111117893"/>
        <name val="Arial"/>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theme="6" tint="-0.249977111117893"/>
        <name val="ＭＳ Ｐゴシック"/>
        <scheme val="none"/>
      </font>
      <fill>
        <patternFill patternType="none">
          <fgColor indexed="64"/>
          <bgColor indexed="65"/>
        </patternFill>
      </fill>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6" tint="-0.249977111117893"/>
        <name val="Arial"/>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theme="6" tint="-0.249977111117893"/>
        <name val="ＭＳ Ｐゴシック"/>
        <scheme val="none"/>
      </font>
      <fill>
        <patternFill patternType="none">
          <fgColor indexed="64"/>
          <bgColor indexed="65"/>
        </patternFill>
      </fill>
    </dxf>
    <dxf>
      <font>
        <strike val="0"/>
        <outline val="0"/>
        <shadow val="0"/>
        <u val="none"/>
        <vertAlign val="baseline"/>
        <sz val="11"/>
        <color theme="1"/>
        <name val="Arial"/>
        <scheme val="none"/>
      </font>
      <alignment vertical="center" textRotation="0" indent="0" justifyLastLine="0" shrinkToFit="0" readingOrder="0"/>
    </dxf>
    <dxf>
      <font>
        <b val="0"/>
        <i val="0"/>
        <strike val="0"/>
        <condense val="0"/>
        <extend val="0"/>
        <outline val="0"/>
        <shadow val="0"/>
        <u val="none"/>
        <vertAlign val="baseline"/>
        <sz val="11"/>
        <color theme="6" tint="-0.249977111117893"/>
        <name val="Arial"/>
        <scheme val="none"/>
      </font>
      <fill>
        <patternFill patternType="none">
          <fgColor indexed="64"/>
          <bgColor indexed="65"/>
        </patternFill>
      </fill>
      <alignment vertical="center" textRotation="0" indent="0" justifyLastLine="0" shrinkToFit="0" readingOrder="0"/>
    </dxf>
    <dxf>
      <font>
        <strike val="0"/>
        <outline val="0"/>
        <shadow val="0"/>
        <u val="none"/>
        <vertAlign val="baseline"/>
        <sz val="11"/>
        <color theme="1"/>
        <name val="Arial"/>
        <scheme val="none"/>
      </font>
      <alignment vertical="center" textRotation="0" indent="0" justifyLastLine="0" shrinkToFit="0" readingOrder="0"/>
    </dxf>
    <dxf>
      <font>
        <color rgb="FF9C0006"/>
      </font>
      <fill>
        <patternFill patternType="none">
          <fgColor indexed="64"/>
          <bgColor indexed="65"/>
        </patternFill>
      </fill>
    </dxf>
    <dxf>
      <font>
        <color theme="1"/>
      </font>
      <fill>
        <patternFill patternType="solid">
          <fgColor indexed="64"/>
          <bgColor theme="5" tint="0.5999938962981048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rgb="FF9C0006"/>
      </font>
      <fill>
        <patternFill patternType="none">
          <fgColor indexed="64"/>
          <bgColor indexed="6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theme="1"/>
      </font>
      <fill>
        <patternFill patternType="solid">
          <fgColor indexed="64"/>
          <bgColor theme="5" tint="0.59999389629810485"/>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
      <font>
        <color indexed="60"/>
      </font>
      <fill>
        <patternFill patternType="solid">
          <fgColor indexed="64"/>
          <bgColor indexed="47"/>
        </patternFill>
      </fill>
    </dxf>
    <dxf>
      <font>
        <color indexed="14"/>
      </font>
      <fill>
        <patternFill patternType="solid">
          <fgColor indexed="64"/>
          <bgColor indexed="22"/>
        </patternFill>
      </fill>
    </dxf>
    <dxf>
      <font>
        <color indexed="14"/>
      </font>
      <fill>
        <patternFill patternType="solid">
          <fgColor indexed="64"/>
          <bgColor indexed="43"/>
        </patternFill>
      </fill>
    </dxf>
  </dxfs>
  <tableStyles count="0" defaultTableStyle="TableStyleMedium9" defaultPivotStyle="PivotStyleMedium4"/>
  <colors>
    <mruColors>
      <color rgb="FF2A1AF6"/>
      <color rgb="FF202B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0"/>
    </mc:Choice>
    <mc:Fallback>
      <c:style val="20"/>
    </mc:Fallback>
  </mc:AlternateContent>
  <c:chart>
    <c:title>
      <c:tx>
        <c:rich>
          <a:bodyPr/>
          <a:lstStyle/>
          <a:p>
            <a:pPr>
              <a:defRPr lang="ja-JP"/>
            </a:pPr>
            <a:r>
              <a:rPr lang="en-US" altLang="ja-JP" sz="1800" b="1" i="0" baseline="0">
                <a:effectLst/>
              </a:rPr>
              <a:t>Summary Results </a:t>
            </a:r>
            <a:endParaRPr lang="ja-JP" altLang="ja-JP" sz="1600">
              <a:effectLst/>
            </a:endParaRPr>
          </a:p>
          <a:p>
            <a:pPr>
              <a:defRPr lang="ja-JP"/>
            </a:pPr>
            <a:r>
              <a:rPr lang="ja-JP" altLang="ja-JP" sz="1800" b="1" i="0" baseline="0">
                <a:effectLst/>
              </a:rPr>
              <a:t>ＳＭＦ</a:t>
            </a:r>
            <a:r>
              <a:rPr lang="en-US" altLang="ja-JP" sz="1800" b="1" i="0" baseline="0">
                <a:effectLst/>
              </a:rPr>
              <a:t> Supply Chain Sustainability Evaluation </a:t>
            </a:r>
          </a:p>
          <a:p>
            <a:pPr>
              <a:defRPr lang="ja-JP"/>
            </a:pPr>
            <a:endParaRPr lang="ja-JP" altLang="ja-JP" sz="1600">
              <a:effectLst/>
            </a:endParaRPr>
          </a:p>
        </c:rich>
      </c:tx>
      <c:layout>
        <c:manualLayout>
          <c:xMode val="edge"/>
          <c:yMode val="edge"/>
          <c:x val="0.18378034015097999"/>
          <c:y val="1.8438764075996601E-2"/>
        </c:manualLayout>
      </c:layout>
      <c:overlay val="1"/>
    </c:title>
    <c:autoTitleDeleted val="0"/>
    <c:plotArea>
      <c:layout>
        <c:manualLayout>
          <c:layoutTarget val="inner"/>
          <c:xMode val="edge"/>
          <c:yMode val="edge"/>
          <c:x val="0.25148257396618001"/>
          <c:y val="0.23707365494736601"/>
          <c:w val="0.50923120678026701"/>
          <c:h val="0.69074680720562698"/>
        </c:manualLayout>
      </c:layout>
      <c:radarChart>
        <c:radarStyle val="marker"/>
        <c:varyColors val="0"/>
        <c:ser>
          <c:idx val="0"/>
          <c:order val="0"/>
          <c:tx>
            <c:strRef>
              <c:f>'Score Results'!$C$8</c:f>
              <c:strCache>
                <c:ptCount val="1"/>
                <c:pt idx="0">
                  <c:v>Comprehensive </c:v>
                </c:pt>
              </c:strCache>
            </c:strRef>
          </c:tx>
          <c:spPr>
            <a:ln>
              <a:solidFill>
                <a:srgbClr val="FF0000"/>
              </a:solidFill>
            </a:ln>
          </c:spPr>
          <c:marker>
            <c:symbol val="none"/>
          </c:marker>
          <c:dLbls>
            <c:spPr>
              <a:noFill/>
              <a:ln>
                <a:noFill/>
              </a:ln>
              <a:effectLst/>
            </c:spPr>
            <c:txPr>
              <a:bodyPr wrap="square" lIns="38100" tIns="19050" rIns="38100" bIns="19050" anchor="ctr">
                <a:spAutoFit/>
              </a:bodyPr>
              <a:lstStyle/>
              <a:p>
                <a:pPr>
                  <a:defRPr lang="ja-JP" sz="16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'Score Results'!$B$10:$B$16</c:f>
              <c:strCache>
                <c:ptCount val="7"/>
                <c:pt idx="0">
                  <c:v>1. Organisational governance</c:v>
                </c:pt>
                <c:pt idx="1">
                  <c:v>2. Human rights</c:v>
                </c:pt>
                <c:pt idx="2">
                  <c:v>3. Labour practices</c:v>
                </c:pt>
                <c:pt idx="3">
                  <c:v>4. The environment</c:v>
                </c:pt>
                <c:pt idx="4">
                  <c:v>5. Fiar operating practices</c:v>
                </c:pt>
                <c:pt idx="5">
                  <c:v>6. Consumer issues</c:v>
                </c:pt>
                <c:pt idx="6">
                  <c:v>7. Community involvement &amp; development </c:v>
                </c:pt>
              </c:strCache>
            </c:strRef>
          </c:cat>
          <c:val>
            <c:numRef>
              <c:f>'Score Results'!$C$10:$C$16</c:f>
              <c:numCache>
                <c:formatCode>#,##0_);[Red]\(#,##0\)</c:formatCode>
                <c:ptCount val="7"/>
                <c:pt idx="0">
                  <c:v>80</c:v>
                </c:pt>
                <c:pt idx="1">
                  <c:v>50</c:v>
                </c:pt>
                <c:pt idx="2">
                  <c:v>66.666666666666671</c:v>
                </c:pt>
                <c:pt idx="3">
                  <c:v>58.333333333333336</c:v>
                </c:pt>
                <c:pt idx="4">
                  <c:v>37.5</c:v>
                </c:pt>
                <c:pt idx="5">
                  <c:v>41.666666666666671</c:v>
                </c:pt>
                <c:pt idx="6">
                  <c:v>100</c:v>
                </c:pt>
              </c:numCache>
            </c:numRef>
          </c:val>
          <c:extLst>
            <c:ext xmlns:c16="http://schemas.microsoft.com/office/drawing/2014/chart" uri="{C3380CC4-5D6E-409C-BE32-E72D297353CC}">
              <c16:uniqueId val="{00000000-6F18-4836-9CBD-477702E2CCE5}"/>
            </c:ext>
          </c:extLst>
        </c:ser>
        <c:ser>
          <c:idx val="1"/>
          <c:order val="1"/>
          <c:tx>
            <c:strRef>
              <c:f>'Score Results'!$D$8</c:f>
              <c:strCache>
                <c:ptCount val="1"/>
                <c:pt idx="0">
                  <c:v>Implementation</c:v>
                </c:pt>
              </c:strCache>
            </c:strRef>
          </c:tx>
          <c:spPr>
            <a:ln>
              <a:solidFill>
                <a:srgbClr val="0000FF"/>
              </a:solidFill>
            </a:ln>
          </c:spPr>
          <c:marker>
            <c:symbol val="none"/>
          </c:marker>
          <c:dLbls>
            <c:delete val="1"/>
          </c:dLbls>
          <c:cat>
            <c:strRef>
              <c:f>'Score Results'!$B$10:$B$16</c:f>
              <c:strCache>
                <c:ptCount val="7"/>
                <c:pt idx="0">
                  <c:v>1. Organisational governance</c:v>
                </c:pt>
                <c:pt idx="1">
                  <c:v>2. Human rights</c:v>
                </c:pt>
                <c:pt idx="2">
                  <c:v>3. Labour practices</c:v>
                </c:pt>
                <c:pt idx="3">
                  <c:v>4. The environment</c:v>
                </c:pt>
                <c:pt idx="4">
                  <c:v>5. Fiar operating practices</c:v>
                </c:pt>
                <c:pt idx="5">
                  <c:v>6. Consumer issues</c:v>
                </c:pt>
                <c:pt idx="6">
                  <c:v>7. Community involvement &amp; development </c:v>
                </c:pt>
              </c:strCache>
            </c:strRef>
          </c:cat>
          <c:val>
            <c:numRef>
              <c:f>'Score Results'!$D$10:$D$16</c:f>
              <c:numCache>
                <c:formatCode>#,##0_);[Red]\(#,##0\)</c:formatCode>
                <c:ptCount val="7"/>
                <c:pt idx="0">
                  <c:v>25</c:v>
                </c:pt>
                <c:pt idx="1">
                  <c:v>100</c:v>
                </c:pt>
                <c:pt idx="2">
                  <c:v>75</c:v>
                </c:pt>
                <c:pt idx="3">
                  <c:v>87.5</c:v>
                </c:pt>
                <c:pt idx="4">
                  <c:v>50</c:v>
                </c:pt>
                <c:pt idx="5">
                  <c:v>25</c:v>
                </c:pt>
                <c:pt idx="6">
                  <c:v>0</c:v>
                </c:pt>
              </c:numCache>
            </c:numRef>
          </c:val>
          <c:extLst>
            <c:ext xmlns:c16="http://schemas.microsoft.com/office/drawing/2014/chart" uri="{C3380CC4-5D6E-409C-BE32-E72D297353CC}">
              <c16:uniqueId val="{00000001-6F18-4836-9CBD-477702E2CCE5}"/>
            </c:ext>
          </c:extLst>
        </c:ser>
        <c:dLbls>
          <c:showLegendKey val="0"/>
          <c:showVal val="1"/>
          <c:showCatName val="0"/>
          <c:showSerName val="0"/>
          <c:showPercent val="0"/>
          <c:showBubbleSize val="0"/>
        </c:dLbls>
        <c:axId val="100547200"/>
        <c:axId val="100573568"/>
      </c:radarChart>
      <c:catAx>
        <c:axId val="100547200"/>
        <c:scaling>
          <c:orientation val="minMax"/>
        </c:scaling>
        <c:delete val="0"/>
        <c:axPos val="b"/>
        <c:majorGridlines/>
        <c:numFmt formatCode="General" sourceLinked="0"/>
        <c:majorTickMark val="out"/>
        <c:minorTickMark val="none"/>
        <c:tickLblPos val="nextTo"/>
        <c:txPr>
          <a:bodyPr/>
          <a:lstStyle/>
          <a:p>
            <a:pPr>
              <a:defRPr lang="ja-JP" sz="1200" baseline="0"/>
            </a:pPr>
            <a:endParaRPr lang="ja-JP"/>
          </a:p>
        </c:txPr>
        <c:crossAx val="100573568"/>
        <c:crosses val="autoZero"/>
        <c:auto val="1"/>
        <c:lblAlgn val="ctr"/>
        <c:lblOffset val="100"/>
        <c:noMultiLvlLbl val="0"/>
      </c:catAx>
      <c:valAx>
        <c:axId val="100573568"/>
        <c:scaling>
          <c:orientation val="minMax"/>
        </c:scaling>
        <c:delete val="0"/>
        <c:axPos val="l"/>
        <c:majorGridlines/>
        <c:numFmt formatCode="#,##0_);[Red]\(#,##0\)" sourceLinked="1"/>
        <c:majorTickMark val="cross"/>
        <c:minorTickMark val="none"/>
        <c:tickLblPos val="none"/>
        <c:txPr>
          <a:bodyPr/>
          <a:lstStyle/>
          <a:p>
            <a:pPr>
              <a:defRPr lang="ja-JP"/>
            </a:pPr>
            <a:endParaRPr lang="ja-JP"/>
          </a:p>
        </c:txPr>
        <c:crossAx val="100547200"/>
        <c:crosses val="autoZero"/>
        <c:crossBetween val="between"/>
      </c:valAx>
    </c:plotArea>
    <c:legend>
      <c:legendPos val="b"/>
      <c:overlay val="0"/>
      <c:txPr>
        <a:bodyPr/>
        <a:lstStyle/>
        <a:p>
          <a:pPr>
            <a:defRPr lang="ja-JP"/>
          </a:pPr>
          <a:endParaRPr lang="ja-JP"/>
        </a:p>
      </c:txPr>
    </c:legend>
    <c:plotVisOnly val="1"/>
    <c:dispBlanksAs val="gap"/>
    <c:showDLblsOverMax val="0"/>
  </c:chart>
  <c:spPr>
    <a:ln>
      <a:solidFill>
        <a:schemeClr val="accent1"/>
      </a:solidFill>
    </a:ln>
  </c:spPr>
  <c:txPr>
    <a:bodyPr/>
    <a:lstStyle/>
    <a:p>
      <a:pPr>
        <a:defRPr sz="14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29992;&#35486;&#35299;&#35500;!B8"/><Relationship Id="rId3" Type="http://schemas.openxmlformats.org/officeDocument/2006/relationships/hyperlink" Target="#&#29992;&#35486;&#35299;&#35500;!B4"/><Relationship Id="rId7" Type="http://schemas.openxmlformats.org/officeDocument/2006/relationships/hyperlink" Target="#&#29992;&#35486;&#35299;&#35500;!B11"/><Relationship Id="rId2" Type="http://schemas.openxmlformats.org/officeDocument/2006/relationships/hyperlink" Target="#&#29992;&#35486;&#35299;&#35500;!B2"/><Relationship Id="rId1" Type="http://schemas.openxmlformats.org/officeDocument/2006/relationships/hyperlink" Target="#&#29992;&#35486;&#35299;&#35500;!B3"/><Relationship Id="rId6" Type="http://schemas.openxmlformats.org/officeDocument/2006/relationships/hyperlink" Target="#&#29992;&#35486;&#35299;&#35500;!B6"/><Relationship Id="rId11" Type="http://schemas.openxmlformats.org/officeDocument/2006/relationships/hyperlink" Target="#&#29992;&#35486;&#35299;&#35500;!B12"/><Relationship Id="rId5" Type="http://schemas.openxmlformats.org/officeDocument/2006/relationships/hyperlink" Target="#&#29992;&#35486;&#35299;&#35500;!B5"/><Relationship Id="rId10" Type="http://schemas.openxmlformats.org/officeDocument/2006/relationships/hyperlink" Target="#&#29992;&#35486;&#35299;&#35500;!B10"/><Relationship Id="rId4" Type="http://schemas.openxmlformats.org/officeDocument/2006/relationships/hyperlink" Target="#&#29992;&#35486;&#35299;&#35500;!B7"/><Relationship Id="rId9" Type="http://schemas.openxmlformats.org/officeDocument/2006/relationships/hyperlink" Target="#&#29992;&#35486;&#35299;&#35500;!B9"/></Relationships>
</file>

<file path=xl/drawings/_rels/drawing2.xml.rels><?xml version="1.0" encoding="UTF-8" standalone="yes"?>
<Relationships xmlns="http://schemas.openxmlformats.org/package/2006/relationships"><Relationship Id="rId3" Type="http://schemas.openxmlformats.org/officeDocument/2006/relationships/hyperlink" Target="#&#29992;&#35486;&#35299;&#35500;!B4"/><Relationship Id="rId7" Type="http://schemas.openxmlformats.org/officeDocument/2006/relationships/hyperlink" Target="#&#29992;&#35486;&#35299;&#35500;!B10"/><Relationship Id="rId2" Type="http://schemas.openxmlformats.org/officeDocument/2006/relationships/hyperlink" Target="#&#29992;&#35486;&#35299;&#35500;!B2"/><Relationship Id="rId1" Type="http://schemas.openxmlformats.org/officeDocument/2006/relationships/hyperlink" Target="#&#29992;&#35486;&#35299;&#35500;!B6"/><Relationship Id="rId6" Type="http://schemas.openxmlformats.org/officeDocument/2006/relationships/hyperlink" Target="#&#29992;&#35486;&#35299;&#35500;!B8"/><Relationship Id="rId5" Type="http://schemas.openxmlformats.org/officeDocument/2006/relationships/hyperlink" Target="#&#29992;&#35486;&#35299;&#35500;!B7"/><Relationship Id="rId4" Type="http://schemas.openxmlformats.org/officeDocument/2006/relationships/hyperlink" Target="#&#29992;&#35486;&#35299;&#35500;!B5"/></Relationships>
</file>

<file path=xl/drawings/_rels/drawing3.xml.rels><?xml version="1.0" encoding="UTF-8" standalone="yes"?>
<Relationships xmlns="http://schemas.openxmlformats.org/package/2006/relationships"><Relationship Id="rId2" Type="http://schemas.openxmlformats.org/officeDocument/2006/relationships/hyperlink" Target="#SDD&#12484;&#12540;&#12523;&#12302;&#35469;&#35672;&#32232;&#12303;!A1"/><Relationship Id="rId1" Type="http://schemas.openxmlformats.org/officeDocument/2006/relationships/hyperlink" Target="#'SDD&#12484;&#12540;&#12523;&#12302;&#23455;&#36341;&#32232;&#12303;&#12288;'!A1"/></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1777998</xdr:colOff>
      <xdr:row>13</xdr:row>
      <xdr:rowOff>209826</xdr:rowOff>
    </xdr:from>
    <xdr:to>
      <xdr:col>2</xdr:col>
      <xdr:colOff>2717798</xdr:colOff>
      <xdr:row>15</xdr:row>
      <xdr:rowOff>12700</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3314698" y="1968500"/>
          <a:ext cx="939800"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695734</xdr:colOff>
      <xdr:row>10</xdr:row>
      <xdr:rowOff>220867</xdr:rowOff>
    </xdr:from>
    <xdr:to>
      <xdr:col>2</xdr:col>
      <xdr:colOff>2782955</xdr:colOff>
      <xdr:row>12</xdr:row>
      <xdr:rowOff>209826</xdr:rowOff>
    </xdr:to>
    <xdr:sp macro="" textlink="">
      <xdr:nvSpPr>
        <xdr:cNvPr id="3" name="テキスト ボックス 2">
          <a:hlinkClick xmlns:r="http://schemas.openxmlformats.org/officeDocument/2006/relationships" r:id="rId2"/>
          <a:extLst>
            <a:ext uri="{FF2B5EF4-FFF2-40B4-BE49-F238E27FC236}">
              <a16:creationId xmlns:a16="http://schemas.microsoft.com/office/drawing/2014/main" id="{00000000-0008-0000-0100-000003000000}"/>
            </a:ext>
          </a:extLst>
        </xdr:cNvPr>
        <xdr:cNvSpPr txBox="1"/>
      </xdr:nvSpPr>
      <xdr:spPr>
        <a:xfrm>
          <a:off x="2232434" y="1739900"/>
          <a:ext cx="2087221" cy="20982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1336261</xdr:colOff>
      <xdr:row>58</xdr:row>
      <xdr:rowOff>11044</xdr:rowOff>
    </xdr:from>
    <xdr:to>
      <xdr:col>2</xdr:col>
      <xdr:colOff>2276061</xdr:colOff>
      <xdr:row>59</xdr:row>
      <xdr:rowOff>45831</xdr:rowOff>
    </xdr:to>
    <xdr:sp macro="" textlink="">
      <xdr:nvSpPr>
        <xdr:cNvPr id="4" name="テキスト ボックス 3">
          <a:hlinkClick xmlns:r="http://schemas.openxmlformats.org/officeDocument/2006/relationships" r:id="rId3"/>
          <a:extLst>
            <a:ext uri="{FF2B5EF4-FFF2-40B4-BE49-F238E27FC236}">
              <a16:creationId xmlns:a16="http://schemas.microsoft.com/office/drawing/2014/main" id="{00000000-0008-0000-0100-000004000000}"/>
            </a:ext>
          </a:extLst>
        </xdr:cNvPr>
        <xdr:cNvSpPr txBox="1"/>
      </xdr:nvSpPr>
      <xdr:spPr>
        <a:xfrm>
          <a:off x="2872961" y="1968500"/>
          <a:ext cx="939800"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8836</xdr:colOff>
      <xdr:row>105</xdr:row>
      <xdr:rowOff>8834</xdr:rowOff>
    </xdr:from>
    <xdr:to>
      <xdr:col>1</xdr:col>
      <xdr:colOff>508000</xdr:colOff>
      <xdr:row>106</xdr:row>
      <xdr:rowOff>33131</xdr:rowOff>
    </xdr:to>
    <xdr:sp macro="" textlink="">
      <xdr:nvSpPr>
        <xdr:cNvPr id="5" name="テキスト ボックス 4">
          <a:hlinkClick xmlns:r="http://schemas.openxmlformats.org/officeDocument/2006/relationships" r:id="rId4"/>
          <a:extLst>
            <a:ext uri="{FF2B5EF4-FFF2-40B4-BE49-F238E27FC236}">
              <a16:creationId xmlns:a16="http://schemas.microsoft.com/office/drawing/2014/main" id="{00000000-0008-0000-0100-000005000000}"/>
            </a:ext>
          </a:extLst>
        </xdr:cNvPr>
        <xdr:cNvSpPr txBox="1"/>
      </xdr:nvSpPr>
      <xdr:spPr>
        <a:xfrm>
          <a:off x="580336" y="2197100"/>
          <a:ext cx="49916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739912</xdr:colOff>
      <xdr:row>69</xdr:row>
      <xdr:rowOff>22086</xdr:rowOff>
    </xdr:from>
    <xdr:to>
      <xdr:col>2</xdr:col>
      <xdr:colOff>386522</xdr:colOff>
      <xdr:row>70</xdr:row>
      <xdr:rowOff>22087</xdr:rowOff>
    </xdr:to>
    <xdr:sp macro="" textlink="">
      <xdr:nvSpPr>
        <xdr:cNvPr id="6" name="テキスト ボックス 5">
          <a:hlinkClick xmlns:r="http://schemas.openxmlformats.org/officeDocument/2006/relationships" r:id="rId5"/>
          <a:extLst>
            <a:ext uri="{FF2B5EF4-FFF2-40B4-BE49-F238E27FC236}">
              <a16:creationId xmlns:a16="http://schemas.microsoft.com/office/drawing/2014/main" id="{00000000-0008-0000-0100-000006000000}"/>
            </a:ext>
          </a:extLst>
        </xdr:cNvPr>
        <xdr:cNvSpPr txBox="1"/>
      </xdr:nvSpPr>
      <xdr:spPr>
        <a:xfrm>
          <a:off x="1311412" y="2197100"/>
          <a:ext cx="611810"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77</xdr:row>
      <xdr:rowOff>22087</xdr:rowOff>
    </xdr:from>
    <xdr:to>
      <xdr:col>2</xdr:col>
      <xdr:colOff>1303129</xdr:colOff>
      <xdr:row>77</xdr:row>
      <xdr:rowOff>220869</xdr:rowOff>
    </xdr:to>
    <xdr:sp macro="" textlink="">
      <xdr:nvSpPr>
        <xdr:cNvPr id="7" name="テキスト ボックス 6">
          <a:hlinkClick xmlns:r="http://schemas.openxmlformats.org/officeDocument/2006/relationships" r:id="rId6"/>
          <a:extLst>
            <a:ext uri="{FF2B5EF4-FFF2-40B4-BE49-F238E27FC236}">
              <a16:creationId xmlns:a16="http://schemas.microsoft.com/office/drawing/2014/main" id="{00000000-0008-0000-0100-000007000000}"/>
            </a:ext>
          </a:extLst>
        </xdr:cNvPr>
        <xdr:cNvSpPr txBox="1"/>
      </xdr:nvSpPr>
      <xdr:spPr>
        <a:xfrm>
          <a:off x="980108" y="2197100"/>
          <a:ext cx="1859721"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1952485</xdr:colOff>
      <xdr:row>81</xdr:row>
      <xdr:rowOff>229704</xdr:rowOff>
    </xdr:from>
    <xdr:to>
      <xdr:col>2</xdr:col>
      <xdr:colOff>2904434</xdr:colOff>
      <xdr:row>83</xdr:row>
      <xdr:rowOff>0</xdr:rowOff>
    </xdr:to>
    <xdr:sp macro="" textlink="">
      <xdr:nvSpPr>
        <xdr:cNvPr id="8" name="テキスト ボックス 7">
          <a:hlinkClick xmlns:r="http://schemas.openxmlformats.org/officeDocument/2006/relationships" r:id="rId7"/>
          <a:extLst>
            <a:ext uri="{FF2B5EF4-FFF2-40B4-BE49-F238E27FC236}">
              <a16:creationId xmlns:a16="http://schemas.microsoft.com/office/drawing/2014/main" id="{00000000-0008-0000-0100-000008000000}"/>
            </a:ext>
          </a:extLst>
        </xdr:cNvPr>
        <xdr:cNvSpPr txBox="1"/>
      </xdr:nvSpPr>
      <xdr:spPr>
        <a:xfrm>
          <a:off x="3489185" y="2197100"/>
          <a:ext cx="951949"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790713</xdr:colOff>
      <xdr:row>104</xdr:row>
      <xdr:rowOff>194364</xdr:rowOff>
    </xdr:from>
    <xdr:to>
      <xdr:col>2</xdr:col>
      <xdr:colOff>1755912</xdr:colOff>
      <xdr:row>106</xdr:row>
      <xdr:rowOff>110434</xdr:rowOff>
    </xdr:to>
    <xdr:sp macro="" textlink="">
      <xdr:nvSpPr>
        <xdr:cNvPr id="9" name="テキスト ボックス 8">
          <a:hlinkClick xmlns:r="http://schemas.openxmlformats.org/officeDocument/2006/relationships" r:id="rId8"/>
          <a:extLst>
            <a:ext uri="{FF2B5EF4-FFF2-40B4-BE49-F238E27FC236}">
              <a16:creationId xmlns:a16="http://schemas.microsoft.com/office/drawing/2014/main" id="{00000000-0008-0000-0100-000009000000}"/>
            </a:ext>
          </a:extLst>
        </xdr:cNvPr>
        <xdr:cNvSpPr txBox="1"/>
      </xdr:nvSpPr>
      <xdr:spPr>
        <a:xfrm>
          <a:off x="2327413" y="2197100"/>
          <a:ext cx="965199"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0</xdr:colOff>
      <xdr:row>111</xdr:row>
      <xdr:rowOff>0</xdr:rowOff>
    </xdr:from>
    <xdr:to>
      <xdr:col>2</xdr:col>
      <xdr:colOff>499164</xdr:colOff>
      <xdr:row>112</xdr:row>
      <xdr:rowOff>24297</xdr:rowOff>
    </xdr:to>
    <xdr:sp macro="" textlink="">
      <xdr:nvSpPr>
        <xdr:cNvPr id="10" name="テキスト ボックス 9">
          <a:hlinkClick xmlns:r="http://schemas.openxmlformats.org/officeDocument/2006/relationships" r:id="rId8"/>
          <a:extLst>
            <a:ext uri="{FF2B5EF4-FFF2-40B4-BE49-F238E27FC236}">
              <a16:creationId xmlns:a16="http://schemas.microsoft.com/office/drawing/2014/main" id="{00000000-0008-0000-0100-00000A000000}"/>
            </a:ext>
          </a:extLst>
        </xdr:cNvPr>
        <xdr:cNvSpPr txBox="1"/>
      </xdr:nvSpPr>
      <xdr:spPr>
        <a:xfrm>
          <a:off x="1536700" y="2197100"/>
          <a:ext cx="499164"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883478</xdr:colOff>
      <xdr:row>255</xdr:row>
      <xdr:rowOff>176696</xdr:rowOff>
    </xdr:from>
    <xdr:to>
      <xdr:col>2</xdr:col>
      <xdr:colOff>1987826</xdr:colOff>
      <xdr:row>257</xdr:row>
      <xdr:rowOff>55218</xdr:rowOff>
    </xdr:to>
    <xdr:sp macro="" textlink="">
      <xdr:nvSpPr>
        <xdr:cNvPr id="11" name="テキスト ボックス 10">
          <a:hlinkClick xmlns:r="http://schemas.openxmlformats.org/officeDocument/2006/relationships" r:id="rId9"/>
          <a:extLst>
            <a:ext uri="{FF2B5EF4-FFF2-40B4-BE49-F238E27FC236}">
              <a16:creationId xmlns:a16="http://schemas.microsoft.com/office/drawing/2014/main" id="{00000000-0008-0000-0100-00000B000000}"/>
            </a:ext>
          </a:extLst>
        </xdr:cNvPr>
        <xdr:cNvSpPr txBox="1"/>
      </xdr:nvSpPr>
      <xdr:spPr>
        <a:xfrm>
          <a:off x="2420178" y="2654300"/>
          <a:ext cx="110434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883478</xdr:colOff>
      <xdr:row>255</xdr:row>
      <xdr:rowOff>154609</xdr:rowOff>
    </xdr:from>
    <xdr:to>
      <xdr:col>2</xdr:col>
      <xdr:colOff>1848677</xdr:colOff>
      <xdr:row>257</xdr:row>
      <xdr:rowOff>70679</xdr:rowOff>
    </xdr:to>
    <xdr:sp macro="" textlink="">
      <xdr:nvSpPr>
        <xdr:cNvPr id="12" name="テキスト ボックス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2420178" y="2654300"/>
          <a:ext cx="965199"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939800</xdr:colOff>
      <xdr:row>266</xdr:row>
      <xdr:rowOff>25401</xdr:rowOff>
    </xdr:from>
    <xdr:to>
      <xdr:col>2</xdr:col>
      <xdr:colOff>929860</xdr:colOff>
      <xdr:row>267</xdr:row>
      <xdr:rowOff>12701</xdr:rowOff>
    </xdr:to>
    <xdr:sp macro="" textlink="">
      <xdr:nvSpPr>
        <xdr:cNvPr id="13" name="テキスト ボックス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511300" y="63639701"/>
          <a:ext cx="95526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0</xdr:col>
      <xdr:colOff>558800</xdr:colOff>
      <xdr:row>329</xdr:row>
      <xdr:rowOff>227496</xdr:rowOff>
    </xdr:from>
    <xdr:to>
      <xdr:col>2</xdr:col>
      <xdr:colOff>187738</xdr:colOff>
      <xdr:row>332</xdr:row>
      <xdr:rowOff>86139</xdr:rowOff>
    </xdr:to>
    <xdr:sp macro="" textlink="">
      <xdr:nvSpPr>
        <xdr:cNvPr id="14" name="テキスト ボックス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558800" y="3110396"/>
          <a:ext cx="1165638" cy="229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883478</xdr:colOff>
      <xdr:row>260</xdr:row>
      <xdr:rowOff>176696</xdr:rowOff>
    </xdr:from>
    <xdr:to>
      <xdr:col>2</xdr:col>
      <xdr:colOff>1987826</xdr:colOff>
      <xdr:row>262</xdr:row>
      <xdr:rowOff>55218</xdr:rowOff>
    </xdr:to>
    <xdr:sp macro="" textlink="">
      <xdr:nvSpPr>
        <xdr:cNvPr id="15" name="テキスト ボックス 14">
          <a:hlinkClick xmlns:r="http://schemas.openxmlformats.org/officeDocument/2006/relationships" r:id="rId9"/>
          <a:extLst>
            <a:ext uri="{FF2B5EF4-FFF2-40B4-BE49-F238E27FC236}">
              <a16:creationId xmlns:a16="http://schemas.microsoft.com/office/drawing/2014/main" id="{00000000-0008-0000-0100-00000F000000}"/>
            </a:ext>
          </a:extLst>
        </xdr:cNvPr>
        <xdr:cNvSpPr txBox="1"/>
      </xdr:nvSpPr>
      <xdr:spPr>
        <a:xfrm>
          <a:off x="2420178" y="2654300"/>
          <a:ext cx="110434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883478</xdr:colOff>
      <xdr:row>260</xdr:row>
      <xdr:rowOff>154609</xdr:rowOff>
    </xdr:from>
    <xdr:to>
      <xdr:col>2</xdr:col>
      <xdr:colOff>1848677</xdr:colOff>
      <xdr:row>262</xdr:row>
      <xdr:rowOff>70679</xdr:rowOff>
    </xdr:to>
    <xdr:sp macro="" textlink="">
      <xdr:nvSpPr>
        <xdr:cNvPr id="16" name="テキスト ボックス 15">
          <a:hlinkClick xmlns:r="http://schemas.openxmlformats.org/officeDocument/2006/relationships" r:id="rId9"/>
          <a:extLst>
            <a:ext uri="{FF2B5EF4-FFF2-40B4-BE49-F238E27FC236}">
              <a16:creationId xmlns:a16="http://schemas.microsoft.com/office/drawing/2014/main" id="{00000000-0008-0000-0100-000010000000}"/>
            </a:ext>
          </a:extLst>
        </xdr:cNvPr>
        <xdr:cNvSpPr txBox="1"/>
      </xdr:nvSpPr>
      <xdr:spPr>
        <a:xfrm>
          <a:off x="2420178" y="2654300"/>
          <a:ext cx="965199"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1777998</xdr:colOff>
      <xdr:row>13</xdr:row>
      <xdr:rowOff>209826</xdr:rowOff>
    </xdr:from>
    <xdr:to>
      <xdr:col>2</xdr:col>
      <xdr:colOff>2717798</xdr:colOff>
      <xdr:row>15</xdr:row>
      <xdr:rowOff>12700</xdr:rowOff>
    </xdr:to>
    <xdr:sp macro="" textlink="">
      <xdr:nvSpPr>
        <xdr:cNvPr id="17" name="テキスト ボックス 16">
          <a:hlinkClick xmlns:r="http://schemas.openxmlformats.org/officeDocument/2006/relationships" r:id="rId1"/>
          <a:extLst>
            <a:ext uri="{FF2B5EF4-FFF2-40B4-BE49-F238E27FC236}">
              <a16:creationId xmlns:a16="http://schemas.microsoft.com/office/drawing/2014/main" id="{00000000-0008-0000-0100-000011000000}"/>
            </a:ext>
          </a:extLst>
        </xdr:cNvPr>
        <xdr:cNvSpPr txBox="1"/>
      </xdr:nvSpPr>
      <xdr:spPr>
        <a:xfrm>
          <a:off x="3397248" y="3800751"/>
          <a:ext cx="939800" cy="2600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xdr:col>
      <xdr:colOff>695734</xdr:colOff>
      <xdr:row>10</xdr:row>
      <xdr:rowOff>220867</xdr:rowOff>
    </xdr:from>
    <xdr:to>
      <xdr:col>2</xdr:col>
      <xdr:colOff>2782955</xdr:colOff>
      <xdr:row>12</xdr:row>
      <xdr:rowOff>209826</xdr:rowOff>
    </xdr:to>
    <xdr:sp macro="" textlink="">
      <xdr:nvSpPr>
        <xdr:cNvPr id="18" name="テキスト ボックス 17">
          <a:hlinkClick xmlns:r="http://schemas.openxmlformats.org/officeDocument/2006/relationships" r:id="rId2"/>
          <a:extLst>
            <a:ext uri="{FF2B5EF4-FFF2-40B4-BE49-F238E27FC236}">
              <a16:creationId xmlns:a16="http://schemas.microsoft.com/office/drawing/2014/main" id="{00000000-0008-0000-0100-000012000000}"/>
            </a:ext>
          </a:extLst>
        </xdr:cNvPr>
        <xdr:cNvSpPr txBox="1"/>
      </xdr:nvSpPr>
      <xdr:spPr>
        <a:xfrm>
          <a:off x="2314984" y="3125992"/>
          <a:ext cx="2087221" cy="44615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xdr:col>
      <xdr:colOff>1336261</xdr:colOff>
      <xdr:row>58</xdr:row>
      <xdr:rowOff>11044</xdr:rowOff>
    </xdr:from>
    <xdr:to>
      <xdr:col>2</xdr:col>
      <xdr:colOff>2276061</xdr:colOff>
      <xdr:row>59</xdr:row>
      <xdr:rowOff>45831</xdr:rowOff>
    </xdr:to>
    <xdr:sp macro="" textlink="">
      <xdr:nvSpPr>
        <xdr:cNvPr id="19" name="テキスト ボックス 18">
          <a:hlinkClick xmlns:r="http://schemas.openxmlformats.org/officeDocument/2006/relationships" r:id="rId3"/>
          <a:extLst>
            <a:ext uri="{FF2B5EF4-FFF2-40B4-BE49-F238E27FC236}">
              <a16:creationId xmlns:a16="http://schemas.microsoft.com/office/drawing/2014/main" id="{00000000-0008-0000-0100-000013000000}"/>
            </a:ext>
          </a:extLst>
        </xdr:cNvPr>
        <xdr:cNvSpPr txBox="1"/>
      </xdr:nvSpPr>
      <xdr:spPr>
        <a:xfrm>
          <a:off x="2955511" y="14812894"/>
          <a:ext cx="939800" cy="26338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8836</xdr:colOff>
      <xdr:row>105</xdr:row>
      <xdr:rowOff>8834</xdr:rowOff>
    </xdr:from>
    <xdr:to>
      <xdr:col>1</xdr:col>
      <xdr:colOff>508000</xdr:colOff>
      <xdr:row>106</xdr:row>
      <xdr:rowOff>33131</xdr:rowOff>
    </xdr:to>
    <xdr:sp macro="" textlink="">
      <xdr:nvSpPr>
        <xdr:cNvPr id="20" name="テキスト ボックス 19">
          <a:hlinkClick xmlns:r="http://schemas.openxmlformats.org/officeDocument/2006/relationships" r:id="rId4"/>
          <a:extLst>
            <a:ext uri="{FF2B5EF4-FFF2-40B4-BE49-F238E27FC236}">
              <a16:creationId xmlns:a16="http://schemas.microsoft.com/office/drawing/2014/main" id="{00000000-0008-0000-0100-000014000000}"/>
            </a:ext>
          </a:extLst>
        </xdr:cNvPr>
        <xdr:cNvSpPr txBox="1"/>
      </xdr:nvSpPr>
      <xdr:spPr>
        <a:xfrm>
          <a:off x="580336" y="27050309"/>
          <a:ext cx="499164" cy="252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739912</xdr:colOff>
      <xdr:row>69</xdr:row>
      <xdr:rowOff>22086</xdr:rowOff>
    </xdr:from>
    <xdr:to>
      <xdr:col>2</xdr:col>
      <xdr:colOff>386522</xdr:colOff>
      <xdr:row>70</xdr:row>
      <xdr:rowOff>22087</xdr:rowOff>
    </xdr:to>
    <xdr:sp macro="" textlink="">
      <xdr:nvSpPr>
        <xdr:cNvPr id="21" name="テキスト ボックス 20">
          <a:hlinkClick xmlns:r="http://schemas.openxmlformats.org/officeDocument/2006/relationships" r:id="rId5"/>
          <a:extLst>
            <a:ext uri="{FF2B5EF4-FFF2-40B4-BE49-F238E27FC236}">
              <a16:creationId xmlns:a16="http://schemas.microsoft.com/office/drawing/2014/main" id="{00000000-0008-0000-0100-000015000000}"/>
            </a:ext>
          </a:extLst>
        </xdr:cNvPr>
        <xdr:cNvSpPr txBox="1"/>
      </xdr:nvSpPr>
      <xdr:spPr>
        <a:xfrm>
          <a:off x="1311412" y="18081486"/>
          <a:ext cx="694360" cy="39052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408608</xdr:colOff>
      <xdr:row>77</xdr:row>
      <xdr:rowOff>22087</xdr:rowOff>
    </xdr:from>
    <xdr:to>
      <xdr:col>2</xdr:col>
      <xdr:colOff>1303129</xdr:colOff>
      <xdr:row>77</xdr:row>
      <xdr:rowOff>220869</xdr:rowOff>
    </xdr:to>
    <xdr:sp macro="" textlink="">
      <xdr:nvSpPr>
        <xdr:cNvPr id="22" name="テキスト ボックス 21">
          <a:hlinkClick xmlns:r="http://schemas.openxmlformats.org/officeDocument/2006/relationships" r:id="rId6"/>
          <a:extLst>
            <a:ext uri="{FF2B5EF4-FFF2-40B4-BE49-F238E27FC236}">
              <a16:creationId xmlns:a16="http://schemas.microsoft.com/office/drawing/2014/main" id="{00000000-0008-0000-0100-000016000000}"/>
            </a:ext>
          </a:extLst>
        </xdr:cNvPr>
        <xdr:cNvSpPr txBox="1"/>
      </xdr:nvSpPr>
      <xdr:spPr>
        <a:xfrm>
          <a:off x="980108" y="20224612"/>
          <a:ext cx="194227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xdr:col>
      <xdr:colOff>1960105</xdr:colOff>
      <xdr:row>82</xdr:row>
      <xdr:rowOff>1104</xdr:rowOff>
    </xdr:from>
    <xdr:to>
      <xdr:col>2</xdr:col>
      <xdr:colOff>2904438</xdr:colOff>
      <xdr:row>83</xdr:row>
      <xdr:rowOff>0</xdr:rowOff>
    </xdr:to>
    <xdr:sp macro="" textlink="">
      <xdr:nvSpPr>
        <xdr:cNvPr id="23" name="テキスト ボックス 22">
          <a:hlinkClick xmlns:r="http://schemas.openxmlformats.org/officeDocument/2006/relationships" r:id="rId7"/>
          <a:extLst>
            <a:ext uri="{FF2B5EF4-FFF2-40B4-BE49-F238E27FC236}">
              <a16:creationId xmlns:a16="http://schemas.microsoft.com/office/drawing/2014/main" id="{00000000-0008-0000-0100-000017000000}"/>
            </a:ext>
          </a:extLst>
        </xdr:cNvPr>
        <xdr:cNvSpPr txBox="1"/>
      </xdr:nvSpPr>
      <xdr:spPr>
        <a:xfrm>
          <a:off x="3579355" y="21518079"/>
          <a:ext cx="944333" cy="22749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xdr:col>
      <xdr:colOff>798333</xdr:colOff>
      <xdr:row>104</xdr:row>
      <xdr:rowOff>194364</xdr:rowOff>
    </xdr:from>
    <xdr:to>
      <xdr:col>2</xdr:col>
      <xdr:colOff>1755872</xdr:colOff>
      <xdr:row>106</xdr:row>
      <xdr:rowOff>110434</xdr:rowOff>
    </xdr:to>
    <xdr:sp macro="" textlink="">
      <xdr:nvSpPr>
        <xdr:cNvPr id="24" name="テキスト ボックス 23">
          <a:hlinkClick xmlns:r="http://schemas.openxmlformats.org/officeDocument/2006/relationships" r:id="rId8"/>
          <a:extLst>
            <a:ext uri="{FF2B5EF4-FFF2-40B4-BE49-F238E27FC236}">
              <a16:creationId xmlns:a16="http://schemas.microsoft.com/office/drawing/2014/main" id="{00000000-0008-0000-0100-000018000000}"/>
            </a:ext>
          </a:extLst>
        </xdr:cNvPr>
        <xdr:cNvSpPr txBox="1"/>
      </xdr:nvSpPr>
      <xdr:spPr>
        <a:xfrm>
          <a:off x="2417583" y="27007239"/>
          <a:ext cx="957539" cy="373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xdr:col>
      <xdr:colOff>0</xdr:colOff>
      <xdr:row>111</xdr:row>
      <xdr:rowOff>0</xdr:rowOff>
    </xdr:from>
    <xdr:to>
      <xdr:col>2</xdr:col>
      <xdr:colOff>514405</xdr:colOff>
      <xdr:row>112</xdr:row>
      <xdr:rowOff>24297</xdr:rowOff>
    </xdr:to>
    <xdr:sp macro="" textlink="">
      <xdr:nvSpPr>
        <xdr:cNvPr id="25" name="テキスト ボックス 24">
          <a:hlinkClick xmlns:r="http://schemas.openxmlformats.org/officeDocument/2006/relationships" r:id="rId8"/>
          <a:extLst>
            <a:ext uri="{FF2B5EF4-FFF2-40B4-BE49-F238E27FC236}">
              <a16:creationId xmlns:a16="http://schemas.microsoft.com/office/drawing/2014/main" id="{00000000-0008-0000-0100-000019000000}"/>
            </a:ext>
          </a:extLst>
        </xdr:cNvPr>
        <xdr:cNvSpPr txBox="1"/>
      </xdr:nvSpPr>
      <xdr:spPr>
        <a:xfrm>
          <a:off x="1619250" y="28413075"/>
          <a:ext cx="514405" cy="25289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xdr:col>
      <xdr:colOff>883478</xdr:colOff>
      <xdr:row>255</xdr:row>
      <xdr:rowOff>176696</xdr:rowOff>
    </xdr:from>
    <xdr:to>
      <xdr:col>2</xdr:col>
      <xdr:colOff>1987826</xdr:colOff>
      <xdr:row>257</xdr:row>
      <xdr:rowOff>55218</xdr:rowOff>
    </xdr:to>
    <xdr:sp macro="" textlink="">
      <xdr:nvSpPr>
        <xdr:cNvPr id="26" name="テキスト ボックス 25">
          <a:hlinkClick xmlns:r="http://schemas.openxmlformats.org/officeDocument/2006/relationships" r:id="rId9"/>
          <a:extLst>
            <a:ext uri="{FF2B5EF4-FFF2-40B4-BE49-F238E27FC236}">
              <a16:creationId xmlns:a16="http://schemas.microsoft.com/office/drawing/2014/main" id="{00000000-0008-0000-0100-00001A000000}"/>
            </a:ext>
          </a:extLst>
        </xdr:cNvPr>
        <xdr:cNvSpPr txBox="1"/>
      </xdr:nvSpPr>
      <xdr:spPr>
        <a:xfrm>
          <a:off x="2502728" y="67280321"/>
          <a:ext cx="1104348" cy="335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xdr:col>
      <xdr:colOff>883478</xdr:colOff>
      <xdr:row>255</xdr:row>
      <xdr:rowOff>154609</xdr:rowOff>
    </xdr:from>
    <xdr:to>
      <xdr:col>2</xdr:col>
      <xdr:colOff>1848677</xdr:colOff>
      <xdr:row>257</xdr:row>
      <xdr:rowOff>70679</xdr:rowOff>
    </xdr:to>
    <xdr:sp macro="" textlink="">
      <xdr:nvSpPr>
        <xdr:cNvPr id="27" name="テキスト ボックス 26">
          <a:hlinkClick xmlns:r="http://schemas.openxmlformats.org/officeDocument/2006/relationships" r:id="rId9"/>
          <a:extLst>
            <a:ext uri="{FF2B5EF4-FFF2-40B4-BE49-F238E27FC236}">
              <a16:creationId xmlns:a16="http://schemas.microsoft.com/office/drawing/2014/main" id="{00000000-0008-0000-0100-00001B000000}"/>
            </a:ext>
          </a:extLst>
        </xdr:cNvPr>
        <xdr:cNvSpPr txBox="1"/>
      </xdr:nvSpPr>
      <xdr:spPr>
        <a:xfrm>
          <a:off x="2502728" y="67258234"/>
          <a:ext cx="965199" cy="373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726661</xdr:colOff>
      <xdr:row>261</xdr:row>
      <xdr:rowOff>196574</xdr:rowOff>
    </xdr:from>
    <xdr:to>
      <xdr:col>2</xdr:col>
      <xdr:colOff>929860</xdr:colOff>
      <xdr:row>267</xdr:row>
      <xdr:rowOff>55217</xdr:rowOff>
    </xdr:to>
    <xdr:sp macro="" textlink="">
      <xdr:nvSpPr>
        <xdr:cNvPr id="28" name="テキスト ボックス 27">
          <a:hlinkClick xmlns:r="http://schemas.openxmlformats.org/officeDocument/2006/relationships" r:id="rId10"/>
          <a:extLst>
            <a:ext uri="{FF2B5EF4-FFF2-40B4-BE49-F238E27FC236}">
              <a16:creationId xmlns:a16="http://schemas.microsoft.com/office/drawing/2014/main" id="{00000000-0008-0000-0100-00001C000000}"/>
            </a:ext>
          </a:extLst>
        </xdr:cNvPr>
        <xdr:cNvSpPr txBox="1"/>
      </xdr:nvSpPr>
      <xdr:spPr>
        <a:xfrm>
          <a:off x="1298161" y="68671799"/>
          <a:ext cx="1250949" cy="1230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558800</xdr:colOff>
      <xdr:row>329</xdr:row>
      <xdr:rowOff>227496</xdr:rowOff>
    </xdr:from>
    <xdr:to>
      <xdr:col>2</xdr:col>
      <xdr:colOff>187738</xdr:colOff>
      <xdr:row>332</xdr:row>
      <xdr:rowOff>86139</xdr:rowOff>
    </xdr:to>
    <xdr:sp macro="" textlink="">
      <xdr:nvSpPr>
        <xdr:cNvPr id="29" name="テキスト ボックス 28">
          <a:hlinkClick xmlns:r="http://schemas.openxmlformats.org/officeDocument/2006/relationships" r:id="rId11"/>
          <a:extLst>
            <a:ext uri="{FF2B5EF4-FFF2-40B4-BE49-F238E27FC236}">
              <a16:creationId xmlns:a16="http://schemas.microsoft.com/office/drawing/2014/main" id="{00000000-0008-0000-0100-00001D000000}"/>
            </a:ext>
          </a:extLst>
        </xdr:cNvPr>
        <xdr:cNvSpPr txBox="1"/>
      </xdr:nvSpPr>
      <xdr:spPr>
        <a:xfrm>
          <a:off x="558800" y="86343021"/>
          <a:ext cx="1248188" cy="544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xdr:col>
      <xdr:colOff>883478</xdr:colOff>
      <xdr:row>260</xdr:row>
      <xdr:rowOff>176696</xdr:rowOff>
    </xdr:from>
    <xdr:to>
      <xdr:col>2</xdr:col>
      <xdr:colOff>1987826</xdr:colOff>
      <xdr:row>262</xdr:row>
      <xdr:rowOff>55218</xdr:rowOff>
    </xdr:to>
    <xdr:sp macro="" textlink="">
      <xdr:nvSpPr>
        <xdr:cNvPr id="30" name="テキスト ボックス 29">
          <a:hlinkClick xmlns:r="http://schemas.openxmlformats.org/officeDocument/2006/relationships" r:id="rId9"/>
          <a:extLst>
            <a:ext uri="{FF2B5EF4-FFF2-40B4-BE49-F238E27FC236}">
              <a16:creationId xmlns:a16="http://schemas.microsoft.com/office/drawing/2014/main" id="{00000000-0008-0000-0100-00001E000000}"/>
            </a:ext>
          </a:extLst>
        </xdr:cNvPr>
        <xdr:cNvSpPr txBox="1"/>
      </xdr:nvSpPr>
      <xdr:spPr>
        <a:xfrm>
          <a:off x="2502728" y="68423321"/>
          <a:ext cx="1104348" cy="335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xdr:col>
      <xdr:colOff>883478</xdr:colOff>
      <xdr:row>260</xdr:row>
      <xdr:rowOff>154609</xdr:rowOff>
    </xdr:from>
    <xdr:to>
      <xdr:col>2</xdr:col>
      <xdr:colOff>1848677</xdr:colOff>
      <xdr:row>262</xdr:row>
      <xdr:rowOff>70679</xdr:rowOff>
    </xdr:to>
    <xdr:sp macro="" textlink="">
      <xdr:nvSpPr>
        <xdr:cNvPr id="31" name="テキスト ボックス 30">
          <a:hlinkClick xmlns:r="http://schemas.openxmlformats.org/officeDocument/2006/relationships" r:id="rId9"/>
          <a:extLst>
            <a:ext uri="{FF2B5EF4-FFF2-40B4-BE49-F238E27FC236}">
              <a16:creationId xmlns:a16="http://schemas.microsoft.com/office/drawing/2014/main" id="{00000000-0008-0000-0100-00001F000000}"/>
            </a:ext>
          </a:extLst>
        </xdr:cNvPr>
        <xdr:cNvSpPr txBox="1"/>
      </xdr:nvSpPr>
      <xdr:spPr>
        <a:xfrm>
          <a:off x="2502728" y="68401234"/>
          <a:ext cx="965199" cy="373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739912</xdr:colOff>
      <xdr:row>160</xdr:row>
      <xdr:rowOff>22086</xdr:rowOff>
    </xdr:from>
    <xdr:to>
      <xdr:col>2</xdr:col>
      <xdr:colOff>386522</xdr:colOff>
      <xdr:row>161</xdr:row>
      <xdr:rowOff>22087</xdr:rowOff>
    </xdr:to>
    <xdr:sp macro="" textlink="">
      <xdr:nvSpPr>
        <xdr:cNvPr id="32" name="テキスト ボックス 7">
          <a:hlinkClick xmlns:r="http://schemas.openxmlformats.org/officeDocument/2006/relationships" r:id="rId5"/>
          <a:extLst>
            <a:ext uri="{FF2B5EF4-FFF2-40B4-BE49-F238E27FC236}">
              <a16:creationId xmlns:a16="http://schemas.microsoft.com/office/drawing/2014/main" id="{00000000-0008-0000-0100-000020000000}"/>
            </a:ext>
          </a:extLst>
        </xdr:cNvPr>
        <xdr:cNvSpPr txBox="1"/>
      </xdr:nvSpPr>
      <xdr:spPr>
        <a:xfrm>
          <a:off x="1311412" y="42036861"/>
          <a:ext cx="694360" cy="38100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739912</xdr:colOff>
      <xdr:row>232</xdr:row>
      <xdr:rowOff>22086</xdr:rowOff>
    </xdr:from>
    <xdr:to>
      <xdr:col>2</xdr:col>
      <xdr:colOff>386522</xdr:colOff>
      <xdr:row>233</xdr:row>
      <xdr:rowOff>22087</xdr:rowOff>
    </xdr:to>
    <xdr:sp macro="" textlink="">
      <xdr:nvSpPr>
        <xdr:cNvPr id="33" name="テキスト ボックス 7">
          <a:hlinkClick xmlns:r="http://schemas.openxmlformats.org/officeDocument/2006/relationships" r:id="rId5"/>
          <a:extLst>
            <a:ext uri="{FF2B5EF4-FFF2-40B4-BE49-F238E27FC236}">
              <a16:creationId xmlns:a16="http://schemas.microsoft.com/office/drawing/2014/main" id="{00000000-0008-0000-0100-000021000000}"/>
            </a:ext>
          </a:extLst>
        </xdr:cNvPr>
        <xdr:cNvSpPr txBox="1"/>
      </xdr:nvSpPr>
      <xdr:spPr>
        <a:xfrm>
          <a:off x="1311412" y="61410711"/>
          <a:ext cx="694360" cy="38100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739912</xdr:colOff>
      <xdr:row>277</xdr:row>
      <xdr:rowOff>22086</xdr:rowOff>
    </xdr:from>
    <xdr:to>
      <xdr:col>2</xdr:col>
      <xdr:colOff>386522</xdr:colOff>
      <xdr:row>278</xdr:row>
      <xdr:rowOff>22087</xdr:rowOff>
    </xdr:to>
    <xdr:sp macro="" textlink="">
      <xdr:nvSpPr>
        <xdr:cNvPr id="34" name="テキスト ボックス 7">
          <a:hlinkClick xmlns:r="http://schemas.openxmlformats.org/officeDocument/2006/relationships" r:id="rId5"/>
          <a:extLst>
            <a:ext uri="{FF2B5EF4-FFF2-40B4-BE49-F238E27FC236}">
              <a16:creationId xmlns:a16="http://schemas.microsoft.com/office/drawing/2014/main" id="{00000000-0008-0000-0100-000022000000}"/>
            </a:ext>
          </a:extLst>
        </xdr:cNvPr>
        <xdr:cNvSpPr txBox="1"/>
      </xdr:nvSpPr>
      <xdr:spPr>
        <a:xfrm>
          <a:off x="1311412" y="72897861"/>
          <a:ext cx="694360" cy="38100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739912</xdr:colOff>
      <xdr:row>332</xdr:row>
      <xdr:rowOff>22086</xdr:rowOff>
    </xdr:from>
    <xdr:to>
      <xdr:col>2</xdr:col>
      <xdr:colOff>386522</xdr:colOff>
      <xdr:row>333</xdr:row>
      <xdr:rowOff>22087</xdr:rowOff>
    </xdr:to>
    <xdr:sp macro="" textlink="">
      <xdr:nvSpPr>
        <xdr:cNvPr id="35" name="テキスト ボックス 7">
          <a:hlinkClick xmlns:r="http://schemas.openxmlformats.org/officeDocument/2006/relationships" r:id="rId5"/>
          <a:extLst>
            <a:ext uri="{FF2B5EF4-FFF2-40B4-BE49-F238E27FC236}">
              <a16:creationId xmlns:a16="http://schemas.microsoft.com/office/drawing/2014/main" id="{00000000-0008-0000-0100-000023000000}"/>
            </a:ext>
          </a:extLst>
        </xdr:cNvPr>
        <xdr:cNvSpPr txBox="1"/>
      </xdr:nvSpPr>
      <xdr:spPr>
        <a:xfrm>
          <a:off x="1311412" y="86823411"/>
          <a:ext cx="694360" cy="38100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xdr:col>
      <xdr:colOff>739912</xdr:colOff>
      <xdr:row>370</xdr:row>
      <xdr:rowOff>22086</xdr:rowOff>
    </xdr:from>
    <xdr:to>
      <xdr:col>2</xdr:col>
      <xdr:colOff>386522</xdr:colOff>
      <xdr:row>371</xdr:row>
      <xdr:rowOff>22087</xdr:rowOff>
    </xdr:to>
    <xdr:sp macro="" textlink="">
      <xdr:nvSpPr>
        <xdr:cNvPr id="36" name="テキスト ボックス 7">
          <a:hlinkClick xmlns:r="http://schemas.openxmlformats.org/officeDocument/2006/relationships" r:id="rId5"/>
          <a:extLst>
            <a:ext uri="{FF2B5EF4-FFF2-40B4-BE49-F238E27FC236}">
              <a16:creationId xmlns:a16="http://schemas.microsoft.com/office/drawing/2014/main" id="{00000000-0008-0000-0100-000024000000}"/>
            </a:ext>
          </a:extLst>
        </xdr:cNvPr>
        <xdr:cNvSpPr txBox="1"/>
      </xdr:nvSpPr>
      <xdr:spPr>
        <a:xfrm>
          <a:off x="1311412" y="96757986"/>
          <a:ext cx="694360" cy="38100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xdr:col>
      <xdr:colOff>0</xdr:colOff>
      <xdr:row>14</xdr:row>
      <xdr:rowOff>0</xdr:rowOff>
    </xdr:from>
    <xdr:to>
      <xdr:col>2</xdr:col>
      <xdr:colOff>939800</xdr:colOff>
      <xdr:row>15</xdr:row>
      <xdr:rowOff>31474</xdr:rowOff>
    </xdr:to>
    <xdr:sp macro="" textlink="">
      <xdr:nvSpPr>
        <xdr:cNvPr id="37" name="テキスト ボックス 1">
          <a:hlinkClick xmlns:r="http://schemas.openxmlformats.org/officeDocument/2006/relationships" r:id="rId1"/>
          <a:extLst>
            <a:ext uri="{FF2B5EF4-FFF2-40B4-BE49-F238E27FC236}">
              <a16:creationId xmlns:a16="http://schemas.microsoft.com/office/drawing/2014/main" id="{00000000-0008-0000-0100-000025000000}"/>
            </a:ext>
          </a:extLst>
        </xdr:cNvPr>
        <xdr:cNvSpPr txBox="1"/>
      </xdr:nvSpPr>
      <xdr:spPr>
        <a:xfrm>
          <a:off x="1619250" y="3819525"/>
          <a:ext cx="939800" cy="2600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408608</xdr:colOff>
      <xdr:row>64</xdr:row>
      <xdr:rowOff>22087</xdr:rowOff>
    </xdr:from>
    <xdr:to>
      <xdr:col>2</xdr:col>
      <xdr:colOff>1303129</xdr:colOff>
      <xdr:row>64</xdr:row>
      <xdr:rowOff>220869</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2097708" y="16603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64</xdr:row>
      <xdr:rowOff>22087</xdr:rowOff>
    </xdr:from>
    <xdr:to>
      <xdr:col>2</xdr:col>
      <xdr:colOff>1303129</xdr:colOff>
      <xdr:row>64</xdr:row>
      <xdr:rowOff>220869</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200-000003000000}"/>
            </a:ext>
          </a:extLst>
        </xdr:cNvPr>
        <xdr:cNvSpPr txBox="1"/>
      </xdr:nvSpPr>
      <xdr:spPr>
        <a:xfrm>
          <a:off x="2097708" y="16603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138</xdr:row>
      <xdr:rowOff>22087</xdr:rowOff>
    </xdr:from>
    <xdr:to>
      <xdr:col>2</xdr:col>
      <xdr:colOff>1303129</xdr:colOff>
      <xdr:row>138</xdr:row>
      <xdr:rowOff>220869</xdr:rowOff>
    </xdr:to>
    <xdr:sp macro="" textlink="">
      <xdr:nvSpPr>
        <xdr:cNvPr id="4" name="テキスト ボックス 3">
          <a:hlinkClick xmlns:r="http://schemas.openxmlformats.org/officeDocument/2006/relationships" r:id="rId1"/>
          <a:extLst>
            <a:ext uri="{FF2B5EF4-FFF2-40B4-BE49-F238E27FC236}">
              <a16:creationId xmlns:a16="http://schemas.microsoft.com/office/drawing/2014/main" id="{00000000-0008-0000-0200-000004000000}"/>
            </a:ext>
          </a:extLst>
        </xdr:cNvPr>
        <xdr:cNvSpPr txBox="1"/>
      </xdr:nvSpPr>
      <xdr:spPr>
        <a:xfrm>
          <a:off x="2097708" y="16349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138</xdr:row>
      <xdr:rowOff>22087</xdr:rowOff>
    </xdr:from>
    <xdr:to>
      <xdr:col>2</xdr:col>
      <xdr:colOff>1303129</xdr:colOff>
      <xdr:row>138</xdr:row>
      <xdr:rowOff>220869</xdr:rowOff>
    </xdr:to>
    <xdr:sp macro="" textlink="">
      <xdr:nvSpPr>
        <xdr:cNvPr id="5" name="テキスト ボックス 4">
          <a:hlinkClick xmlns:r="http://schemas.openxmlformats.org/officeDocument/2006/relationships" r:id="rId1"/>
          <a:extLst>
            <a:ext uri="{FF2B5EF4-FFF2-40B4-BE49-F238E27FC236}">
              <a16:creationId xmlns:a16="http://schemas.microsoft.com/office/drawing/2014/main" id="{00000000-0008-0000-0200-000005000000}"/>
            </a:ext>
          </a:extLst>
        </xdr:cNvPr>
        <xdr:cNvSpPr txBox="1"/>
      </xdr:nvSpPr>
      <xdr:spPr>
        <a:xfrm>
          <a:off x="2097708" y="16349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138</xdr:row>
      <xdr:rowOff>22087</xdr:rowOff>
    </xdr:from>
    <xdr:to>
      <xdr:col>2</xdr:col>
      <xdr:colOff>1303129</xdr:colOff>
      <xdr:row>138</xdr:row>
      <xdr:rowOff>220869</xdr:rowOff>
    </xdr:to>
    <xdr:sp macro="" textlink="">
      <xdr:nvSpPr>
        <xdr:cNvPr id="6" name="テキスト ボックス 5">
          <a:hlinkClick xmlns:r="http://schemas.openxmlformats.org/officeDocument/2006/relationships" r:id="rId1"/>
          <a:extLst>
            <a:ext uri="{FF2B5EF4-FFF2-40B4-BE49-F238E27FC236}">
              <a16:creationId xmlns:a16="http://schemas.microsoft.com/office/drawing/2014/main" id="{00000000-0008-0000-0200-000006000000}"/>
            </a:ext>
          </a:extLst>
        </xdr:cNvPr>
        <xdr:cNvSpPr txBox="1"/>
      </xdr:nvSpPr>
      <xdr:spPr>
        <a:xfrm>
          <a:off x="2097708" y="16349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225</xdr:row>
      <xdr:rowOff>22087</xdr:rowOff>
    </xdr:from>
    <xdr:to>
      <xdr:col>2</xdr:col>
      <xdr:colOff>1303129</xdr:colOff>
      <xdr:row>225</xdr:row>
      <xdr:rowOff>220869</xdr:rowOff>
    </xdr:to>
    <xdr:sp macro="" textlink="">
      <xdr:nvSpPr>
        <xdr:cNvPr id="7" name="テキスト ボックス 6">
          <a:hlinkClick xmlns:r="http://schemas.openxmlformats.org/officeDocument/2006/relationships" r:id="rId1"/>
          <a:extLst>
            <a:ext uri="{FF2B5EF4-FFF2-40B4-BE49-F238E27FC236}">
              <a16:creationId xmlns:a16="http://schemas.microsoft.com/office/drawing/2014/main" id="{00000000-0008-0000-0200-000007000000}"/>
            </a:ext>
          </a:extLst>
        </xdr:cNvPr>
        <xdr:cNvSpPr txBox="1"/>
      </xdr:nvSpPr>
      <xdr:spPr>
        <a:xfrm>
          <a:off x="2186608" y="1634987"/>
          <a:ext cx="15803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225</xdr:row>
      <xdr:rowOff>22087</xdr:rowOff>
    </xdr:from>
    <xdr:to>
      <xdr:col>2</xdr:col>
      <xdr:colOff>1303129</xdr:colOff>
      <xdr:row>225</xdr:row>
      <xdr:rowOff>220869</xdr:rowOff>
    </xdr:to>
    <xdr:sp macro="" textlink="">
      <xdr:nvSpPr>
        <xdr:cNvPr id="8" name="テキスト ボックス 7">
          <a:hlinkClick xmlns:r="http://schemas.openxmlformats.org/officeDocument/2006/relationships" r:id="rId1"/>
          <a:extLst>
            <a:ext uri="{FF2B5EF4-FFF2-40B4-BE49-F238E27FC236}">
              <a16:creationId xmlns:a16="http://schemas.microsoft.com/office/drawing/2014/main" id="{00000000-0008-0000-0200-000008000000}"/>
            </a:ext>
          </a:extLst>
        </xdr:cNvPr>
        <xdr:cNvSpPr txBox="1"/>
      </xdr:nvSpPr>
      <xdr:spPr>
        <a:xfrm>
          <a:off x="2186608" y="1634987"/>
          <a:ext cx="15803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225</xdr:row>
      <xdr:rowOff>22087</xdr:rowOff>
    </xdr:from>
    <xdr:to>
      <xdr:col>2</xdr:col>
      <xdr:colOff>1303129</xdr:colOff>
      <xdr:row>225</xdr:row>
      <xdr:rowOff>220869</xdr:rowOff>
    </xdr:to>
    <xdr:sp macro="" textlink="">
      <xdr:nvSpPr>
        <xdr:cNvPr id="9" name="テキスト ボックス 8">
          <a:hlinkClick xmlns:r="http://schemas.openxmlformats.org/officeDocument/2006/relationships" r:id="rId1"/>
          <a:extLst>
            <a:ext uri="{FF2B5EF4-FFF2-40B4-BE49-F238E27FC236}">
              <a16:creationId xmlns:a16="http://schemas.microsoft.com/office/drawing/2014/main" id="{00000000-0008-0000-0200-000009000000}"/>
            </a:ext>
          </a:extLst>
        </xdr:cNvPr>
        <xdr:cNvSpPr txBox="1"/>
      </xdr:nvSpPr>
      <xdr:spPr>
        <a:xfrm>
          <a:off x="2186608" y="1634987"/>
          <a:ext cx="15803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225</xdr:row>
      <xdr:rowOff>22087</xdr:rowOff>
    </xdr:from>
    <xdr:to>
      <xdr:col>2</xdr:col>
      <xdr:colOff>1303129</xdr:colOff>
      <xdr:row>225</xdr:row>
      <xdr:rowOff>220869</xdr:rowOff>
    </xdr:to>
    <xdr:sp macro="" textlink="">
      <xdr:nvSpPr>
        <xdr:cNvPr id="10" name="テキスト ボックス 9">
          <a:hlinkClick xmlns:r="http://schemas.openxmlformats.org/officeDocument/2006/relationships" r:id="rId1"/>
          <a:extLst>
            <a:ext uri="{FF2B5EF4-FFF2-40B4-BE49-F238E27FC236}">
              <a16:creationId xmlns:a16="http://schemas.microsoft.com/office/drawing/2014/main" id="{00000000-0008-0000-0200-00000A000000}"/>
            </a:ext>
          </a:extLst>
        </xdr:cNvPr>
        <xdr:cNvSpPr txBox="1"/>
      </xdr:nvSpPr>
      <xdr:spPr>
        <a:xfrm>
          <a:off x="2186608" y="1634987"/>
          <a:ext cx="15803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277</xdr:row>
      <xdr:rowOff>22087</xdr:rowOff>
    </xdr:from>
    <xdr:to>
      <xdr:col>2</xdr:col>
      <xdr:colOff>1303129</xdr:colOff>
      <xdr:row>277</xdr:row>
      <xdr:rowOff>220869</xdr:rowOff>
    </xdr:to>
    <xdr:sp macro="" textlink="">
      <xdr:nvSpPr>
        <xdr:cNvPr id="11" name="テキスト ボックス 10">
          <a:hlinkClick xmlns:r="http://schemas.openxmlformats.org/officeDocument/2006/relationships" r:id="rId1"/>
          <a:extLst>
            <a:ext uri="{FF2B5EF4-FFF2-40B4-BE49-F238E27FC236}">
              <a16:creationId xmlns:a16="http://schemas.microsoft.com/office/drawing/2014/main" id="{00000000-0008-0000-0200-00000B000000}"/>
            </a:ext>
          </a:extLst>
        </xdr:cNvPr>
        <xdr:cNvSpPr txBox="1"/>
      </xdr:nvSpPr>
      <xdr:spPr>
        <a:xfrm>
          <a:off x="2161208" y="16730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277</xdr:row>
      <xdr:rowOff>22087</xdr:rowOff>
    </xdr:from>
    <xdr:to>
      <xdr:col>2</xdr:col>
      <xdr:colOff>1303129</xdr:colOff>
      <xdr:row>277</xdr:row>
      <xdr:rowOff>220869</xdr:rowOff>
    </xdr:to>
    <xdr:sp macro="" textlink="">
      <xdr:nvSpPr>
        <xdr:cNvPr id="12" name="テキスト ボックス 11">
          <a:hlinkClick xmlns:r="http://schemas.openxmlformats.org/officeDocument/2006/relationships" r:id="rId1"/>
          <a:extLst>
            <a:ext uri="{FF2B5EF4-FFF2-40B4-BE49-F238E27FC236}">
              <a16:creationId xmlns:a16="http://schemas.microsoft.com/office/drawing/2014/main" id="{00000000-0008-0000-0200-00000C000000}"/>
            </a:ext>
          </a:extLst>
        </xdr:cNvPr>
        <xdr:cNvSpPr txBox="1"/>
      </xdr:nvSpPr>
      <xdr:spPr>
        <a:xfrm>
          <a:off x="2161208" y="16730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282</xdr:row>
      <xdr:rowOff>0</xdr:rowOff>
    </xdr:from>
    <xdr:to>
      <xdr:col>2</xdr:col>
      <xdr:colOff>1303129</xdr:colOff>
      <xdr:row>282</xdr:row>
      <xdr:rowOff>0</xdr:rowOff>
    </xdr:to>
    <xdr:sp macro="" textlink="">
      <xdr:nvSpPr>
        <xdr:cNvPr id="13" name="テキスト ボックス 12">
          <a:hlinkClick xmlns:r="http://schemas.openxmlformats.org/officeDocument/2006/relationships" r:id="rId1"/>
          <a:extLst>
            <a:ext uri="{FF2B5EF4-FFF2-40B4-BE49-F238E27FC236}">
              <a16:creationId xmlns:a16="http://schemas.microsoft.com/office/drawing/2014/main" id="{00000000-0008-0000-0200-00000D000000}"/>
            </a:ext>
          </a:extLst>
        </xdr:cNvPr>
        <xdr:cNvSpPr txBox="1"/>
      </xdr:nvSpPr>
      <xdr:spPr>
        <a:xfrm>
          <a:off x="2161208" y="2819400"/>
          <a:ext cx="1567621"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282</xdr:row>
      <xdr:rowOff>0</xdr:rowOff>
    </xdr:from>
    <xdr:to>
      <xdr:col>2</xdr:col>
      <xdr:colOff>1303129</xdr:colOff>
      <xdr:row>282</xdr:row>
      <xdr:rowOff>0</xdr:rowOff>
    </xdr:to>
    <xdr:sp macro="" textlink="">
      <xdr:nvSpPr>
        <xdr:cNvPr id="14" name="テキスト ボックス 13">
          <a:hlinkClick xmlns:r="http://schemas.openxmlformats.org/officeDocument/2006/relationships" r:id="rId1"/>
          <a:extLst>
            <a:ext uri="{FF2B5EF4-FFF2-40B4-BE49-F238E27FC236}">
              <a16:creationId xmlns:a16="http://schemas.microsoft.com/office/drawing/2014/main" id="{00000000-0008-0000-0200-00000E000000}"/>
            </a:ext>
          </a:extLst>
        </xdr:cNvPr>
        <xdr:cNvSpPr txBox="1"/>
      </xdr:nvSpPr>
      <xdr:spPr>
        <a:xfrm>
          <a:off x="2161208" y="2819400"/>
          <a:ext cx="1567621"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338</xdr:row>
      <xdr:rowOff>22087</xdr:rowOff>
    </xdr:from>
    <xdr:to>
      <xdr:col>2</xdr:col>
      <xdr:colOff>1303129</xdr:colOff>
      <xdr:row>338</xdr:row>
      <xdr:rowOff>220869</xdr:rowOff>
    </xdr:to>
    <xdr:sp macro="" textlink="">
      <xdr:nvSpPr>
        <xdr:cNvPr id="15" name="テキスト ボックス 14">
          <a:hlinkClick xmlns:r="http://schemas.openxmlformats.org/officeDocument/2006/relationships" r:id="rId1"/>
          <a:extLst>
            <a:ext uri="{FF2B5EF4-FFF2-40B4-BE49-F238E27FC236}">
              <a16:creationId xmlns:a16="http://schemas.microsoft.com/office/drawing/2014/main" id="{00000000-0008-0000-0200-00000F000000}"/>
            </a:ext>
          </a:extLst>
        </xdr:cNvPr>
        <xdr:cNvSpPr txBox="1"/>
      </xdr:nvSpPr>
      <xdr:spPr>
        <a:xfrm>
          <a:off x="2161208" y="16349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338</xdr:row>
      <xdr:rowOff>22087</xdr:rowOff>
    </xdr:from>
    <xdr:to>
      <xdr:col>2</xdr:col>
      <xdr:colOff>1303129</xdr:colOff>
      <xdr:row>338</xdr:row>
      <xdr:rowOff>220869</xdr:rowOff>
    </xdr:to>
    <xdr:sp macro="" textlink="">
      <xdr:nvSpPr>
        <xdr:cNvPr id="16" name="テキスト ボックス 15">
          <a:hlinkClick xmlns:r="http://schemas.openxmlformats.org/officeDocument/2006/relationships" r:id="rId1"/>
          <a:extLst>
            <a:ext uri="{FF2B5EF4-FFF2-40B4-BE49-F238E27FC236}">
              <a16:creationId xmlns:a16="http://schemas.microsoft.com/office/drawing/2014/main" id="{00000000-0008-0000-0200-000010000000}"/>
            </a:ext>
          </a:extLst>
        </xdr:cNvPr>
        <xdr:cNvSpPr txBox="1"/>
      </xdr:nvSpPr>
      <xdr:spPr>
        <a:xfrm>
          <a:off x="2161208" y="16349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338</xdr:row>
      <xdr:rowOff>22087</xdr:rowOff>
    </xdr:from>
    <xdr:to>
      <xdr:col>2</xdr:col>
      <xdr:colOff>1303129</xdr:colOff>
      <xdr:row>338</xdr:row>
      <xdr:rowOff>220869</xdr:rowOff>
    </xdr:to>
    <xdr:sp macro="" textlink="">
      <xdr:nvSpPr>
        <xdr:cNvPr id="17" name="テキスト ボックス 16">
          <a:hlinkClick xmlns:r="http://schemas.openxmlformats.org/officeDocument/2006/relationships" r:id="rId1"/>
          <a:extLst>
            <a:ext uri="{FF2B5EF4-FFF2-40B4-BE49-F238E27FC236}">
              <a16:creationId xmlns:a16="http://schemas.microsoft.com/office/drawing/2014/main" id="{00000000-0008-0000-0200-000011000000}"/>
            </a:ext>
          </a:extLst>
        </xdr:cNvPr>
        <xdr:cNvSpPr txBox="1"/>
      </xdr:nvSpPr>
      <xdr:spPr>
        <a:xfrm>
          <a:off x="2161208" y="16349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379</xdr:row>
      <xdr:rowOff>22087</xdr:rowOff>
    </xdr:from>
    <xdr:to>
      <xdr:col>2</xdr:col>
      <xdr:colOff>1303129</xdr:colOff>
      <xdr:row>379</xdr:row>
      <xdr:rowOff>220869</xdr:rowOff>
    </xdr:to>
    <xdr:sp macro="" textlink="">
      <xdr:nvSpPr>
        <xdr:cNvPr id="18" name="テキスト ボックス 17">
          <a:hlinkClick xmlns:r="http://schemas.openxmlformats.org/officeDocument/2006/relationships" r:id="rId1"/>
          <a:extLst>
            <a:ext uri="{FF2B5EF4-FFF2-40B4-BE49-F238E27FC236}">
              <a16:creationId xmlns:a16="http://schemas.microsoft.com/office/drawing/2014/main" id="{00000000-0008-0000-0200-000012000000}"/>
            </a:ext>
          </a:extLst>
        </xdr:cNvPr>
        <xdr:cNvSpPr txBox="1"/>
      </xdr:nvSpPr>
      <xdr:spPr>
        <a:xfrm>
          <a:off x="2161208" y="16349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408608</xdr:colOff>
      <xdr:row>379</xdr:row>
      <xdr:rowOff>22087</xdr:rowOff>
    </xdr:from>
    <xdr:to>
      <xdr:col>2</xdr:col>
      <xdr:colOff>1303129</xdr:colOff>
      <xdr:row>379</xdr:row>
      <xdr:rowOff>220869</xdr:rowOff>
    </xdr:to>
    <xdr:sp macro="" textlink="">
      <xdr:nvSpPr>
        <xdr:cNvPr id="19" name="テキスト ボックス 18">
          <a:hlinkClick xmlns:r="http://schemas.openxmlformats.org/officeDocument/2006/relationships" r:id="rId1"/>
          <a:extLst>
            <a:ext uri="{FF2B5EF4-FFF2-40B4-BE49-F238E27FC236}">
              <a16:creationId xmlns:a16="http://schemas.microsoft.com/office/drawing/2014/main" id="{00000000-0008-0000-0200-000013000000}"/>
            </a:ext>
          </a:extLst>
        </xdr:cNvPr>
        <xdr:cNvSpPr txBox="1"/>
      </xdr:nvSpPr>
      <xdr:spPr>
        <a:xfrm>
          <a:off x="2161208" y="1634987"/>
          <a:ext cx="1567621" cy="1987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695734</xdr:colOff>
      <xdr:row>10</xdr:row>
      <xdr:rowOff>220867</xdr:rowOff>
    </xdr:from>
    <xdr:to>
      <xdr:col>2</xdr:col>
      <xdr:colOff>2782955</xdr:colOff>
      <xdr:row>12</xdr:row>
      <xdr:rowOff>0</xdr:rowOff>
    </xdr:to>
    <xdr:sp macro="" textlink="">
      <xdr:nvSpPr>
        <xdr:cNvPr id="21" name="テキスト ボックス 20">
          <a:hlinkClick xmlns:r="http://schemas.openxmlformats.org/officeDocument/2006/relationships" r:id="rId2"/>
          <a:extLst>
            <a:ext uri="{FF2B5EF4-FFF2-40B4-BE49-F238E27FC236}">
              <a16:creationId xmlns:a16="http://schemas.microsoft.com/office/drawing/2014/main" id="{00000000-0008-0000-0200-000015000000}"/>
            </a:ext>
          </a:extLst>
        </xdr:cNvPr>
        <xdr:cNvSpPr txBox="1"/>
      </xdr:nvSpPr>
      <xdr:spPr>
        <a:xfrm>
          <a:off x="2232434" y="3103767"/>
          <a:ext cx="2087221" cy="44615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330200</xdr:colOff>
      <xdr:row>12</xdr:row>
      <xdr:rowOff>25401</xdr:rowOff>
    </xdr:from>
    <xdr:to>
      <xdr:col>2</xdr:col>
      <xdr:colOff>2417421</xdr:colOff>
      <xdr:row>13</xdr:row>
      <xdr:rowOff>25401</xdr:rowOff>
    </xdr:to>
    <xdr:sp macro="" textlink="">
      <xdr:nvSpPr>
        <xdr:cNvPr id="22" name="テキスト ボックス 21">
          <a:hlinkClick xmlns:r="http://schemas.openxmlformats.org/officeDocument/2006/relationships" r:id="rId2"/>
          <a:extLst>
            <a:ext uri="{FF2B5EF4-FFF2-40B4-BE49-F238E27FC236}">
              <a16:creationId xmlns:a16="http://schemas.microsoft.com/office/drawing/2014/main" id="{00000000-0008-0000-0200-000016000000}"/>
            </a:ext>
          </a:extLst>
        </xdr:cNvPr>
        <xdr:cNvSpPr txBox="1"/>
      </xdr:nvSpPr>
      <xdr:spPr>
        <a:xfrm>
          <a:off x="1968500" y="3390901"/>
          <a:ext cx="2087221" cy="2413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977900</xdr:colOff>
      <xdr:row>49</xdr:row>
      <xdr:rowOff>203200</xdr:rowOff>
    </xdr:from>
    <xdr:to>
      <xdr:col>2</xdr:col>
      <xdr:colOff>1917700</xdr:colOff>
      <xdr:row>51</xdr:row>
      <xdr:rowOff>47487</xdr:rowOff>
    </xdr:to>
    <xdr:sp macro="" textlink="">
      <xdr:nvSpPr>
        <xdr:cNvPr id="23" name="テキスト ボックス 22">
          <a:hlinkClick xmlns:r="http://schemas.openxmlformats.org/officeDocument/2006/relationships" r:id="rId3"/>
          <a:extLst>
            <a:ext uri="{FF2B5EF4-FFF2-40B4-BE49-F238E27FC236}">
              <a16:creationId xmlns:a16="http://schemas.microsoft.com/office/drawing/2014/main" id="{00000000-0008-0000-0200-000017000000}"/>
            </a:ext>
          </a:extLst>
        </xdr:cNvPr>
        <xdr:cNvSpPr txBox="1"/>
      </xdr:nvSpPr>
      <xdr:spPr>
        <a:xfrm>
          <a:off x="2616200" y="11049000"/>
          <a:ext cx="939800" cy="26338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955812</xdr:colOff>
      <xdr:row>69</xdr:row>
      <xdr:rowOff>34787</xdr:rowOff>
    </xdr:from>
    <xdr:to>
      <xdr:col>2</xdr:col>
      <xdr:colOff>495300</xdr:colOff>
      <xdr:row>70</xdr:row>
      <xdr:rowOff>12701</xdr:rowOff>
    </xdr:to>
    <xdr:sp macro="" textlink="">
      <xdr:nvSpPr>
        <xdr:cNvPr id="25" name="テキスト ボックス 24">
          <a:hlinkClick xmlns:r="http://schemas.openxmlformats.org/officeDocument/2006/relationships" r:id="rId4"/>
          <a:extLst>
            <a:ext uri="{FF2B5EF4-FFF2-40B4-BE49-F238E27FC236}">
              <a16:creationId xmlns:a16="http://schemas.microsoft.com/office/drawing/2014/main" id="{00000000-0008-0000-0200-000019000000}"/>
            </a:ext>
          </a:extLst>
        </xdr:cNvPr>
        <xdr:cNvSpPr txBox="1"/>
      </xdr:nvSpPr>
      <xdr:spPr>
        <a:xfrm>
          <a:off x="1616212" y="14855687"/>
          <a:ext cx="517388" cy="19381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0</xdr:col>
      <xdr:colOff>631136</xdr:colOff>
      <xdr:row>91</xdr:row>
      <xdr:rowOff>250134</xdr:rowOff>
    </xdr:from>
    <xdr:to>
      <xdr:col>1</xdr:col>
      <xdr:colOff>469900</xdr:colOff>
      <xdr:row>93</xdr:row>
      <xdr:rowOff>45831</xdr:rowOff>
    </xdr:to>
    <xdr:sp macro="" textlink="">
      <xdr:nvSpPr>
        <xdr:cNvPr id="26" name="テキスト ボックス 25">
          <a:hlinkClick xmlns:r="http://schemas.openxmlformats.org/officeDocument/2006/relationships" r:id="rId5"/>
          <a:extLst>
            <a:ext uri="{FF2B5EF4-FFF2-40B4-BE49-F238E27FC236}">
              <a16:creationId xmlns:a16="http://schemas.microsoft.com/office/drawing/2014/main" id="{00000000-0008-0000-0200-00001A000000}"/>
            </a:ext>
          </a:extLst>
        </xdr:cNvPr>
        <xdr:cNvSpPr txBox="1"/>
      </xdr:nvSpPr>
      <xdr:spPr>
        <a:xfrm>
          <a:off x="631136" y="19236634"/>
          <a:ext cx="499164" cy="278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6</xdr:col>
      <xdr:colOff>0</xdr:colOff>
      <xdr:row>90</xdr:row>
      <xdr:rowOff>194364</xdr:rowOff>
    </xdr:from>
    <xdr:to>
      <xdr:col>6</xdr:col>
      <xdr:colOff>0</xdr:colOff>
      <xdr:row>92</xdr:row>
      <xdr:rowOff>110434</xdr:rowOff>
    </xdr:to>
    <xdr:sp macro="" textlink="">
      <xdr:nvSpPr>
        <xdr:cNvPr id="27" name="テキスト ボックス 26">
          <a:hlinkClick xmlns:r="http://schemas.openxmlformats.org/officeDocument/2006/relationships" r:id="rId6"/>
          <a:extLst>
            <a:ext uri="{FF2B5EF4-FFF2-40B4-BE49-F238E27FC236}">
              <a16:creationId xmlns:a16="http://schemas.microsoft.com/office/drawing/2014/main" id="{00000000-0008-0000-0200-00001B000000}"/>
            </a:ext>
          </a:extLst>
        </xdr:cNvPr>
        <xdr:cNvSpPr txBox="1"/>
      </xdr:nvSpPr>
      <xdr:spPr>
        <a:xfrm>
          <a:off x="2324238" y="25016514"/>
          <a:ext cx="965199" cy="373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2</xdr:col>
      <xdr:colOff>631136</xdr:colOff>
      <xdr:row>92</xdr:row>
      <xdr:rowOff>8835</xdr:rowOff>
    </xdr:from>
    <xdr:to>
      <xdr:col>2</xdr:col>
      <xdr:colOff>1612900</xdr:colOff>
      <xdr:row>93</xdr:row>
      <xdr:rowOff>12701</xdr:rowOff>
    </xdr:to>
    <xdr:sp macro="" textlink="">
      <xdr:nvSpPr>
        <xdr:cNvPr id="28" name="テキスト ボックス 27">
          <a:hlinkClick xmlns:r="http://schemas.openxmlformats.org/officeDocument/2006/relationships" r:id="rId5"/>
          <a:extLst>
            <a:ext uri="{FF2B5EF4-FFF2-40B4-BE49-F238E27FC236}">
              <a16:creationId xmlns:a16="http://schemas.microsoft.com/office/drawing/2014/main" id="{00000000-0008-0000-0200-00001C000000}"/>
            </a:ext>
          </a:extLst>
        </xdr:cNvPr>
        <xdr:cNvSpPr txBox="1"/>
      </xdr:nvSpPr>
      <xdr:spPr>
        <a:xfrm>
          <a:off x="2269436" y="19249335"/>
          <a:ext cx="981764" cy="270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6</xdr:col>
      <xdr:colOff>0</xdr:colOff>
      <xdr:row>90</xdr:row>
      <xdr:rowOff>194364</xdr:rowOff>
    </xdr:from>
    <xdr:to>
      <xdr:col>6</xdr:col>
      <xdr:colOff>0</xdr:colOff>
      <xdr:row>92</xdr:row>
      <xdr:rowOff>110434</xdr:rowOff>
    </xdr:to>
    <xdr:sp macro="" textlink="">
      <xdr:nvSpPr>
        <xdr:cNvPr id="29" name="テキスト ボックス 28">
          <a:hlinkClick xmlns:r="http://schemas.openxmlformats.org/officeDocument/2006/relationships" r:id="rId6"/>
          <a:extLst>
            <a:ext uri="{FF2B5EF4-FFF2-40B4-BE49-F238E27FC236}">
              <a16:creationId xmlns:a16="http://schemas.microsoft.com/office/drawing/2014/main" id="{00000000-0008-0000-0200-00001D000000}"/>
            </a:ext>
          </a:extLst>
        </xdr:cNvPr>
        <xdr:cNvSpPr txBox="1"/>
      </xdr:nvSpPr>
      <xdr:spPr>
        <a:xfrm>
          <a:off x="2324238" y="25016514"/>
          <a:ext cx="965199" cy="373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4</xdr:col>
      <xdr:colOff>8836</xdr:colOff>
      <xdr:row>91</xdr:row>
      <xdr:rowOff>8834</xdr:rowOff>
    </xdr:from>
    <xdr:to>
      <xdr:col>4</xdr:col>
      <xdr:colOff>508000</xdr:colOff>
      <xdr:row>92</xdr:row>
      <xdr:rowOff>33131</xdr:rowOff>
    </xdr:to>
    <xdr:sp macro="" textlink="">
      <xdr:nvSpPr>
        <xdr:cNvPr id="30" name="テキスト ボックス 29">
          <a:hlinkClick xmlns:r="http://schemas.openxmlformats.org/officeDocument/2006/relationships" r:id="rId5"/>
          <a:extLst>
            <a:ext uri="{FF2B5EF4-FFF2-40B4-BE49-F238E27FC236}">
              <a16:creationId xmlns:a16="http://schemas.microsoft.com/office/drawing/2014/main" id="{00000000-0008-0000-0200-00001E000000}"/>
            </a:ext>
          </a:extLst>
        </xdr:cNvPr>
        <xdr:cNvSpPr txBox="1"/>
      </xdr:nvSpPr>
      <xdr:spPr>
        <a:xfrm>
          <a:off x="580336" y="25059584"/>
          <a:ext cx="499164" cy="252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5</xdr:col>
      <xdr:colOff>790713</xdr:colOff>
      <xdr:row>90</xdr:row>
      <xdr:rowOff>194364</xdr:rowOff>
    </xdr:from>
    <xdr:to>
      <xdr:col>5</xdr:col>
      <xdr:colOff>1755912</xdr:colOff>
      <xdr:row>92</xdr:row>
      <xdr:rowOff>110434</xdr:rowOff>
    </xdr:to>
    <xdr:sp macro="" textlink="">
      <xdr:nvSpPr>
        <xdr:cNvPr id="31" name="テキスト ボックス 30">
          <a:hlinkClick xmlns:r="http://schemas.openxmlformats.org/officeDocument/2006/relationships" r:id="rId6"/>
          <a:extLst>
            <a:ext uri="{FF2B5EF4-FFF2-40B4-BE49-F238E27FC236}">
              <a16:creationId xmlns:a16="http://schemas.microsoft.com/office/drawing/2014/main" id="{00000000-0008-0000-0200-00001F000000}"/>
            </a:ext>
          </a:extLst>
        </xdr:cNvPr>
        <xdr:cNvSpPr txBox="1"/>
      </xdr:nvSpPr>
      <xdr:spPr>
        <a:xfrm>
          <a:off x="2324238" y="25016514"/>
          <a:ext cx="965199" cy="373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twoCellAnchor>
    <xdr:from>
      <xdr:col>1</xdr:col>
      <xdr:colOff>863600</xdr:colOff>
      <xdr:row>266</xdr:row>
      <xdr:rowOff>25401</xdr:rowOff>
    </xdr:from>
    <xdr:to>
      <xdr:col>2</xdr:col>
      <xdr:colOff>853660</xdr:colOff>
      <xdr:row>267</xdr:row>
      <xdr:rowOff>1</xdr:rowOff>
    </xdr:to>
    <xdr:sp macro="" textlink="">
      <xdr:nvSpPr>
        <xdr:cNvPr id="33" name="テキスト ボックス 32">
          <a:hlinkClick xmlns:r="http://schemas.openxmlformats.org/officeDocument/2006/relationships" r:id="rId7"/>
          <a:extLst>
            <a:ext uri="{FF2B5EF4-FFF2-40B4-BE49-F238E27FC236}">
              <a16:creationId xmlns:a16="http://schemas.microsoft.com/office/drawing/2014/main" id="{00000000-0008-0000-0200-000021000000}"/>
            </a:ext>
          </a:extLst>
        </xdr:cNvPr>
        <xdr:cNvSpPr txBox="1"/>
      </xdr:nvSpPr>
      <xdr:spPr>
        <a:xfrm>
          <a:off x="1524000" y="51866801"/>
          <a:ext cx="96796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5140324</xdr:colOff>
      <xdr:row>0</xdr:row>
      <xdr:rowOff>5538</xdr:rowOff>
    </xdr:from>
    <xdr:to>
      <xdr:col>1</xdr:col>
      <xdr:colOff>6595508</xdr:colOff>
      <xdr:row>0</xdr:row>
      <xdr:rowOff>322262</xdr:rowOff>
    </xdr:to>
    <xdr:sp macro="" textlink="">
      <xdr:nvSpPr>
        <xdr:cNvPr id="2" name="左矢印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923493" y="5538"/>
          <a:ext cx="1455184" cy="316724"/>
        </a:xfrm>
        <a:prstGeom prst="leftArrow">
          <a:avLst>
            <a:gd name="adj1" fmla="val 64035"/>
            <a:gd name="adj2" fmla="val 50000"/>
          </a:avLst>
        </a:prstGeom>
        <a:solidFill>
          <a:srgbClr val="2A1AF6"/>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kumimoji="1" lang="en-US" altLang="ja-JP" sz="800"/>
            <a:t>Back to Implementation</a:t>
          </a:r>
          <a:endParaRPr kumimoji="1" lang="ja-JP" altLang="en-US" sz="800"/>
        </a:p>
      </xdr:txBody>
    </xdr:sp>
    <xdr:clientData/>
  </xdr:twoCellAnchor>
  <xdr:twoCellAnchor>
    <xdr:from>
      <xdr:col>1</xdr:col>
      <xdr:colOff>3544187</xdr:colOff>
      <xdr:row>0</xdr:row>
      <xdr:rowOff>0</xdr:rowOff>
    </xdr:from>
    <xdr:to>
      <xdr:col>1</xdr:col>
      <xdr:colOff>5057777</xdr:colOff>
      <xdr:row>0</xdr:row>
      <xdr:rowOff>323850</xdr:rowOff>
    </xdr:to>
    <xdr:sp macro="" textlink="">
      <xdr:nvSpPr>
        <xdr:cNvPr id="3" name="左矢印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5327356" y="0"/>
          <a:ext cx="1513590" cy="323850"/>
        </a:xfrm>
        <a:prstGeom prst="leftArrow">
          <a:avLst>
            <a:gd name="adj1" fmla="val 64035"/>
            <a:gd name="adj2" fmla="val 50000"/>
          </a:avLst>
        </a:prstGeom>
        <a:solidFill>
          <a:srgbClr val="FF00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kumimoji="1" lang="en-US" altLang="ja-JP" sz="800"/>
            <a:t>Back</a:t>
          </a:r>
          <a:r>
            <a:rPr kumimoji="1" lang="en-US" altLang="ja-JP" sz="800" baseline="0"/>
            <a:t> to Comprehensive</a:t>
          </a:r>
        </a:p>
        <a:p>
          <a:pPr algn="l"/>
          <a:endParaRPr kumimoji="1" lang="ja-JP" altLang="en-US" sz="8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114300</xdr:colOff>
      <xdr:row>2</xdr:row>
      <xdr:rowOff>152399</xdr:rowOff>
    </xdr:from>
    <xdr:to>
      <xdr:col>14</xdr:col>
      <xdr:colOff>180975</xdr:colOff>
      <xdr:row>26</xdr:row>
      <xdr:rowOff>114300</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テーブル426" displayName="テーブル426" ref="A413:B415" headerRowCount="0" totalsRowCount="1" headerRowDxfId="406" dataDxfId="405" totalsRowDxfId="404" dataCellStyle="標準 2">
  <tableColumns count="2">
    <tableColumn id="1" xr3:uid="{00000000-0010-0000-0000-000001000000}" name="列1" totalsRowLabel="Total" headerRowDxfId="403" dataDxfId="402" totalsRowDxfId="401" headerRowCellStyle="標準 2"/>
    <tableColumn id="2" xr3:uid="{00000000-0010-0000-0000-000002000000}" name="列2" totalsRowFunction="sum" headerRowDxfId="400" dataDxfId="399" totalsRowDxfId="398" headerRowCellStyle="標準 2">
      <calculatedColumnFormula>COUNTIF(B14:B409,A413)</calculatedColumnFormula>
    </tableColumn>
  </tableColumns>
  <tableStyleInfo name="TableStyleLight4"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テーブル425" displayName="テーブル425" ref="A425:B427" headerRowCount="0" totalsRowCount="1" headerRowDxfId="27" dataDxfId="26" totalsRowDxfId="25" dataCellStyle="標準 2">
  <tableColumns count="2">
    <tableColumn id="1" xr3:uid="{00000000-0010-0000-0100-000001000000}" name="列1" totalsRowLabel="Total" headerRowDxfId="24" dataDxfId="23" totalsRowDxfId="22" headerRowCellStyle="標準 2" dataCellStyle="標準 2"/>
    <tableColumn id="2" xr3:uid="{00000000-0010-0000-0100-000002000000}" name="列2" totalsRowFunction="sum" headerRowDxfId="21" dataDxfId="20" totalsRowDxfId="19" headerRowCellStyle="標準 2" dataCellStyle="標準 2">
      <calculatedColumnFormula>COUNTIF(B26:B422,A425)</calculatedColumnFormula>
    </tableColumn>
  </tableColumns>
  <tableStyleInfo name="TableStyleLight4"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2" displayName="テーブル2" ref="A1:C15" totalsRowShown="0" headerRowDxfId="18" dataDxfId="17">
  <tableColumns count="3">
    <tableColumn id="1" xr3:uid="{00000000-0010-0000-0200-000001000000}" name="用　語" dataDxfId="16"/>
    <tableColumn id="2" xr3:uid="{00000000-0010-0000-0200-000002000000}" name="解　説" dataDxfId="15"/>
    <tableColumn id="3" xr3:uid="{AF217426-843B-4370-8756-F4F45391F766}" name="列1" dataDxfId="14"/>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テーブル1" displayName="テーブル1" ref="B10:E17" headerRowCount="0" totalsRowCount="1" headerRowDxfId="13" dataDxfId="12">
  <tableColumns count="4">
    <tableColumn id="1" xr3:uid="{00000000-0010-0000-0300-000001000000}" name="列1" headerRowDxfId="11" dataDxfId="10" totalsRowDxfId="9"/>
    <tableColumn id="2" xr3:uid="{00000000-0010-0000-0300-000002000000}" name="列2" headerRowDxfId="8" dataDxfId="7" totalsRowDxfId="6"/>
    <tableColumn id="4" xr3:uid="{00000000-0010-0000-0300-000004000000}" name="列4" headerRowDxfId="5" dataDxfId="4" totalsRowDxfId="3"/>
    <tableColumn id="3" xr3:uid="{00000000-0010-0000-0300-000003000000}" name="列3" totalsRowFunction="custom" headerRowDxfId="2" dataDxfId="1" totalsRowDxfId="0">
      <totalsRowFormula>AVERAGE(テーブル1[列3])</totalsRowFormula>
    </tableColumn>
  </tableColumns>
  <tableStyleInfo name="TableStyleLight6" showFirstColumn="0" showLastColumn="0" showRowStripes="1" showColumnStripes="0"/>
</table>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55"/>
  <sheetViews>
    <sheetView tabSelected="1" topLeftCell="A46" zoomScale="92" zoomScaleNormal="115" workbookViewId="0">
      <selection activeCell="E3" sqref="E3"/>
    </sheetView>
  </sheetViews>
  <sheetFormatPr defaultColWidth="8.83203125" defaultRowHeight="14"/>
  <cols>
    <col min="1" max="1" width="2.83203125" style="58" customWidth="1"/>
    <col min="2" max="2" width="1.5" style="58" customWidth="1"/>
    <col min="3" max="3" width="2.33203125" style="62" customWidth="1"/>
    <col min="4" max="4" width="94.5" style="66" customWidth="1"/>
    <col min="5" max="5" width="81.25" style="85" customWidth="1"/>
    <col min="6" max="16384" width="8.83203125" style="58"/>
  </cols>
  <sheetData>
    <row r="1" spans="2:5" ht="30" customHeight="1">
      <c r="B1" s="249" t="s">
        <v>972</v>
      </c>
      <c r="C1" s="250"/>
      <c r="D1" s="251"/>
      <c r="E1" s="246" t="s">
        <v>970</v>
      </c>
    </row>
    <row r="2" spans="2:5" ht="49.75" customHeight="1">
      <c r="B2" s="257" t="s">
        <v>160</v>
      </c>
      <c r="C2" s="258"/>
      <c r="D2" s="259"/>
    </row>
    <row r="3" spans="2:5" ht="53.25" customHeight="1">
      <c r="B3" s="252" t="s">
        <v>964</v>
      </c>
      <c r="C3" s="253"/>
      <c r="D3" s="254"/>
    </row>
    <row r="4" spans="2:5" ht="24.75" customHeight="1">
      <c r="B4" s="102"/>
      <c r="C4" s="261" t="s">
        <v>158</v>
      </c>
      <c r="D4" s="261"/>
    </row>
    <row r="5" spans="2:5" ht="43.5" customHeight="1">
      <c r="B5" s="255" t="s">
        <v>161</v>
      </c>
      <c r="C5" s="255"/>
      <c r="D5" s="255"/>
    </row>
    <row r="6" spans="2:5" ht="19">
      <c r="B6" s="256" t="s">
        <v>162</v>
      </c>
      <c r="C6" s="256"/>
      <c r="D6" s="256"/>
    </row>
    <row r="7" spans="2:5" ht="84.75" customHeight="1">
      <c r="B7" s="110"/>
      <c r="C7" s="110"/>
      <c r="D7" s="110" t="s">
        <v>163</v>
      </c>
    </row>
    <row r="8" spans="2:5" ht="86.25" customHeight="1">
      <c r="B8" s="110"/>
      <c r="C8" s="110"/>
      <c r="D8" s="110" t="s">
        <v>164</v>
      </c>
    </row>
    <row r="9" spans="2:5" ht="73.5" customHeight="1">
      <c r="B9" s="110"/>
      <c r="C9" s="110"/>
      <c r="D9" s="110" t="s">
        <v>181</v>
      </c>
      <c r="E9" s="106"/>
    </row>
    <row r="10" spans="2:5" ht="22.5" customHeight="1">
      <c r="B10" s="262" t="s">
        <v>156</v>
      </c>
      <c r="C10" s="262"/>
      <c r="D10" s="262"/>
    </row>
    <row r="11" spans="2:5" ht="63.75" customHeight="1">
      <c r="B11" s="59"/>
      <c r="C11" s="263" t="s">
        <v>517</v>
      </c>
      <c r="D11" s="264"/>
    </row>
    <row r="13" spans="2:5" ht="19">
      <c r="B13" s="256" t="s">
        <v>165</v>
      </c>
      <c r="C13" s="256"/>
      <c r="D13" s="256"/>
    </row>
    <row r="14" spans="2:5" ht="65.25" customHeight="1">
      <c r="C14" s="61" t="s">
        <v>125</v>
      </c>
      <c r="D14" s="85" t="s">
        <v>166</v>
      </c>
    </row>
    <row r="15" spans="2:5" ht="43.5" customHeight="1">
      <c r="C15" s="61" t="s">
        <v>126</v>
      </c>
      <c r="D15" s="104" t="s">
        <v>167</v>
      </c>
      <c r="E15" s="106"/>
    </row>
    <row r="16" spans="2:5" ht="102" customHeight="1">
      <c r="C16" s="61" t="s">
        <v>127</v>
      </c>
      <c r="D16" s="85" t="s">
        <v>168</v>
      </c>
    </row>
    <row r="17" spans="2:5" ht="41.25" customHeight="1">
      <c r="C17" s="61" t="s">
        <v>128</v>
      </c>
      <c r="D17" s="85" t="s">
        <v>179</v>
      </c>
    </row>
    <row r="18" spans="2:5" ht="50.25" customHeight="1">
      <c r="C18" s="101" t="s">
        <v>157</v>
      </c>
      <c r="D18" s="85" t="s">
        <v>180</v>
      </c>
    </row>
    <row r="19" spans="2:5">
      <c r="D19" s="63"/>
    </row>
    <row r="20" spans="2:5" ht="18" customHeight="1">
      <c r="B20" s="256" t="s">
        <v>169</v>
      </c>
      <c r="C20" s="256"/>
      <c r="D20" s="256"/>
    </row>
    <row r="21" spans="2:5" ht="36.75" customHeight="1">
      <c r="C21" s="61" t="s">
        <v>129</v>
      </c>
      <c r="D21" s="85" t="s">
        <v>170</v>
      </c>
    </row>
    <row r="22" spans="2:5" ht="53.25" customHeight="1">
      <c r="C22" s="61" t="s">
        <v>130</v>
      </c>
      <c r="D22" s="85" t="s">
        <v>171</v>
      </c>
    </row>
    <row r="23" spans="2:5" ht="52.5" customHeight="1">
      <c r="C23" s="61" t="s">
        <v>127</v>
      </c>
      <c r="D23" s="116" t="s">
        <v>172</v>
      </c>
      <c r="E23" s="105"/>
    </row>
    <row r="24" spans="2:5" ht="33" customHeight="1">
      <c r="C24" s="61" t="s">
        <v>128</v>
      </c>
      <c r="D24" s="85" t="s">
        <v>173</v>
      </c>
    </row>
    <row r="25" spans="2:5" ht="36.75" customHeight="1">
      <c r="C25" s="61" t="s">
        <v>131</v>
      </c>
      <c r="D25" s="85" t="s">
        <v>174</v>
      </c>
    </row>
    <row r="26" spans="2:5" ht="46.5" customHeight="1">
      <c r="C26" s="61" t="s">
        <v>132</v>
      </c>
      <c r="D26" s="85" t="s">
        <v>175</v>
      </c>
    </row>
    <row r="27" spans="2:5" ht="21" customHeight="1">
      <c r="C27" s="61" t="s">
        <v>133</v>
      </c>
      <c r="D27" s="85" t="s">
        <v>176</v>
      </c>
    </row>
    <row r="28" spans="2:5" ht="22.5" customHeight="1">
      <c r="C28" s="61" t="s">
        <v>134</v>
      </c>
      <c r="D28" s="85" t="s">
        <v>177</v>
      </c>
    </row>
    <row r="29" spans="2:5" ht="59.25" customHeight="1">
      <c r="C29" s="61" t="s">
        <v>135</v>
      </c>
      <c r="D29" s="104" t="s">
        <v>178</v>
      </c>
      <c r="E29" s="104"/>
    </row>
    <row r="31" spans="2:5" ht="45" customHeight="1">
      <c r="B31" s="260" t="s">
        <v>182</v>
      </c>
      <c r="C31" s="260"/>
      <c r="D31" s="260"/>
    </row>
    <row r="32" spans="2:5" ht="36" customHeight="1">
      <c r="C32" s="61" t="s">
        <v>125</v>
      </c>
      <c r="D32" s="85" t="s">
        <v>183</v>
      </c>
    </row>
    <row r="33" spans="2:5" ht="75" customHeight="1">
      <c r="C33" s="61" t="s">
        <v>136</v>
      </c>
      <c r="D33" s="66" t="s">
        <v>184</v>
      </c>
      <c r="E33" s="66"/>
    </row>
    <row r="34" spans="2:5" ht="36" customHeight="1">
      <c r="C34" s="61" t="s">
        <v>127</v>
      </c>
      <c r="D34" s="85" t="s">
        <v>185</v>
      </c>
    </row>
    <row r="35" spans="2:5" ht="52.5" customHeight="1">
      <c r="C35" s="61" t="s">
        <v>137</v>
      </c>
      <c r="D35" s="85" t="s">
        <v>186</v>
      </c>
    </row>
    <row r="36" spans="2:5" ht="33.75" customHeight="1">
      <c r="C36" s="61" t="s">
        <v>138</v>
      </c>
      <c r="D36" s="85" t="s">
        <v>187</v>
      </c>
    </row>
    <row r="37" spans="2:5" ht="36" customHeight="1">
      <c r="C37" s="61" t="s">
        <v>132</v>
      </c>
      <c r="D37" s="85" t="s">
        <v>188</v>
      </c>
    </row>
    <row r="38" spans="2:5" ht="20.25" customHeight="1">
      <c r="C38" s="61" t="s">
        <v>139</v>
      </c>
      <c r="D38" s="85" t="s">
        <v>189</v>
      </c>
    </row>
    <row r="39" spans="2:5" ht="35.25" customHeight="1">
      <c r="C39" s="61" t="s">
        <v>140</v>
      </c>
      <c r="D39" s="85" t="s">
        <v>190</v>
      </c>
    </row>
    <row r="40" spans="2:5" ht="32.25" customHeight="1">
      <c r="C40" s="61" t="s">
        <v>141</v>
      </c>
      <c r="D40" s="85" t="s">
        <v>191</v>
      </c>
    </row>
    <row r="41" spans="2:5" ht="35.25" customHeight="1">
      <c r="C41" s="61" t="s">
        <v>142</v>
      </c>
      <c r="D41" s="85" t="s">
        <v>192</v>
      </c>
    </row>
    <row r="42" spans="2:5" ht="36" customHeight="1">
      <c r="C42" s="61" t="s">
        <v>143</v>
      </c>
      <c r="D42" s="85" t="s">
        <v>193</v>
      </c>
    </row>
    <row r="44" spans="2:5" ht="19">
      <c r="B44" s="60" t="s">
        <v>194</v>
      </c>
      <c r="C44" s="64"/>
      <c r="D44" s="65"/>
    </row>
    <row r="45" spans="2:5" ht="21" customHeight="1">
      <c r="C45" s="61" t="s">
        <v>144</v>
      </c>
      <c r="D45" s="85" t="s">
        <v>195</v>
      </c>
    </row>
    <row r="46" spans="2:5" ht="36" customHeight="1">
      <c r="C46" s="61" t="s">
        <v>130</v>
      </c>
      <c r="D46" s="85" t="s">
        <v>196</v>
      </c>
    </row>
    <row r="47" spans="2:5" ht="50.25" customHeight="1">
      <c r="C47" s="61" t="s">
        <v>145</v>
      </c>
      <c r="D47" s="85" t="s">
        <v>197</v>
      </c>
    </row>
    <row r="48" spans="2:5" ht="36.75" customHeight="1">
      <c r="C48" s="61" t="s">
        <v>128</v>
      </c>
      <c r="D48" s="85" t="s">
        <v>198</v>
      </c>
    </row>
    <row r="50" spans="2:5" ht="19">
      <c r="B50" s="60" t="s">
        <v>201</v>
      </c>
      <c r="C50" s="64"/>
      <c r="D50" s="65"/>
    </row>
    <row r="51" spans="2:5" ht="34.5" customHeight="1">
      <c r="C51" s="61" t="s">
        <v>125</v>
      </c>
      <c r="D51" s="107" t="s">
        <v>199</v>
      </c>
      <c r="E51" s="107"/>
    </row>
    <row r="52" spans="2:5" ht="18.75" customHeight="1">
      <c r="C52" s="61" t="s">
        <v>146</v>
      </c>
      <c r="D52" s="107" t="s">
        <v>200</v>
      </c>
      <c r="E52" s="107"/>
    </row>
    <row r="53" spans="2:5">
      <c r="D53" s="63"/>
    </row>
    <row r="54" spans="2:5" ht="21.75" customHeight="1">
      <c r="D54" s="247" t="s">
        <v>516</v>
      </c>
    </row>
    <row r="55" spans="2:5">
      <c r="D55" s="248" t="s">
        <v>970</v>
      </c>
    </row>
  </sheetData>
  <mergeCells count="11">
    <mergeCell ref="B31:D31"/>
    <mergeCell ref="B13:D13"/>
    <mergeCell ref="C4:D4"/>
    <mergeCell ref="B20:D20"/>
    <mergeCell ref="B10:D10"/>
    <mergeCell ref="C11:D11"/>
    <mergeCell ref="B1:D1"/>
    <mergeCell ref="B3:D3"/>
    <mergeCell ref="B5:D5"/>
    <mergeCell ref="B6:D6"/>
    <mergeCell ref="B2:D2"/>
  </mergeCells>
  <phoneticPr fontId="5"/>
  <pageMargins left="0.7" right="0.7" top="0.75" bottom="0.75" header="0.3" footer="0.3"/>
  <pageSetup paperSize="9" scale="3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outlinePr summaryBelow="0" summaryRight="0"/>
  </sheetPr>
  <dimension ref="A1:X436"/>
  <sheetViews>
    <sheetView showGridLines="0" zoomScale="75" zoomScaleNormal="75" workbookViewId="0">
      <pane xSplit="3" ySplit="3" topLeftCell="I4" activePane="bottomRight" state="frozen"/>
      <selection pane="topRight" activeCell="D1" sqref="D1"/>
      <selection pane="bottomLeft" activeCell="A3" sqref="A3"/>
      <selection pane="bottomRight" sqref="A1:C1"/>
    </sheetView>
  </sheetViews>
  <sheetFormatPr defaultColWidth="8.83203125" defaultRowHeight="18" customHeight="1" outlineLevelRow="3"/>
  <cols>
    <col min="1" max="1" width="7.5" style="215" customWidth="1"/>
    <col min="2" max="2" width="13.75" style="215" customWidth="1"/>
    <col min="3" max="3" width="135.83203125" style="216" customWidth="1"/>
    <col min="4" max="4" width="11.33203125" style="117" customWidth="1"/>
    <col min="5" max="5" width="10.83203125" style="118" customWidth="1"/>
    <col min="6" max="6" width="23" style="118" customWidth="1"/>
    <col min="7" max="11" width="8.83203125" style="118"/>
    <col min="12" max="24" width="8.83203125" style="119"/>
    <col min="25" max="16384" width="8.83203125" style="120"/>
  </cols>
  <sheetData>
    <row r="1" spans="1:24" ht="38.25" customHeight="1">
      <c r="A1" s="265" t="s">
        <v>519</v>
      </c>
      <c r="B1" s="266"/>
      <c r="C1" s="267"/>
      <c r="I1" s="242" t="s">
        <v>966</v>
      </c>
    </row>
    <row r="2" spans="1:24" ht="30" customHeight="1">
      <c r="A2" s="268" t="s">
        <v>520</v>
      </c>
      <c r="B2" s="269"/>
      <c r="C2" s="270"/>
      <c r="D2" s="121" t="s">
        <v>521</v>
      </c>
    </row>
    <row r="3" spans="1:24" ht="24.75" customHeight="1">
      <c r="A3" s="271" t="s">
        <v>522</v>
      </c>
      <c r="B3" s="272"/>
      <c r="C3" s="273"/>
      <c r="D3" s="122" t="s">
        <v>147</v>
      </c>
      <c r="E3" s="123" t="s">
        <v>523</v>
      </c>
      <c r="F3" s="124" t="s">
        <v>524</v>
      </c>
    </row>
    <row r="4" spans="1:24" ht="27.75" customHeight="1" thickBot="1">
      <c r="A4" s="125"/>
      <c r="B4" s="126"/>
      <c r="C4" s="127"/>
      <c r="E4" s="128">
        <f>+E13+E68+E159+E231+E276+E330+E369</f>
        <v>434.16666666666669</v>
      </c>
      <c r="F4" s="129" t="s">
        <v>525</v>
      </c>
    </row>
    <row r="5" spans="1:24" ht="18" customHeight="1">
      <c r="A5" s="130" t="s">
        <v>122</v>
      </c>
      <c r="B5" s="274" t="s">
        <v>205</v>
      </c>
      <c r="C5" s="275"/>
      <c r="D5" s="131" t="s">
        <v>148</v>
      </c>
      <c r="E5" s="132"/>
      <c r="F5" s="133"/>
    </row>
    <row r="6" spans="1:24" ht="18" customHeight="1" outlineLevel="1">
      <c r="A6" s="134" t="s">
        <v>155</v>
      </c>
      <c r="B6" s="135" t="s">
        <v>526</v>
      </c>
      <c r="C6" s="136"/>
      <c r="D6" s="117" t="s">
        <v>113</v>
      </c>
      <c r="E6" s="276" t="s">
        <v>474</v>
      </c>
      <c r="F6" s="277"/>
    </row>
    <row r="7" spans="1:24" ht="18" customHeight="1" outlineLevel="2">
      <c r="A7" s="282" t="s">
        <v>527</v>
      </c>
      <c r="B7" s="137"/>
      <c r="C7" s="138" t="s">
        <v>207</v>
      </c>
      <c r="E7" s="278"/>
      <c r="F7" s="279"/>
    </row>
    <row r="8" spans="1:24" ht="18" customHeight="1" outlineLevel="2">
      <c r="A8" s="283"/>
      <c r="B8" s="137"/>
      <c r="C8" s="138" t="s">
        <v>209</v>
      </c>
      <c r="E8" s="278"/>
      <c r="F8" s="279"/>
    </row>
    <row r="9" spans="1:24" ht="18" customHeight="1" outlineLevel="2">
      <c r="A9" s="283"/>
      <c r="B9" s="137"/>
      <c r="C9" s="138" t="s">
        <v>208</v>
      </c>
      <c r="E9" s="278"/>
      <c r="F9" s="279"/>
    </row>
    <row r="10" spans="1:24" ht="18" customHeight="1" outlineLevel="2">
      <c r="A10" s="283"/>
      <c r="B10" s="137"/>
      <c r="C10" s="138" t="s">
        <v>210</v>
      </c>
      <c r="E10" s="278"/>
      <c r="F10" s="279"/>
    </row>
    <row r="11" spans="1:24" ht="18" customHeight="1" outlineLevel="2">
      <c r="A11" s="283"/>
      <c r="B11" s="137"/>
      <c r="C11" s="138" t="s">
        <v>528</v>
      </c>
      <c r="E11" s="280"/>
      <c r="F11" s="281"/>
    </row>
    <row r="12" spans="1:24" ht="18" customHeight="1" outlineLevel="2">
      <c r="A12" s="284"/>
      <c r="B12" s="137"/>
      <c r="C12" s="139" t="s">
        <v>529</v>
      </c>
      <c r="E12" s="140"/>
      <c r="F12" s="141"/>
    </row>
    <row r="13" spans="1:24" s="147" customFormat="1" ht="18" customHeight="1">
      <c r="A13" s="142" t="s">
        <v>0</v>
      </c>
      <c r="B13" s="287" t="s">
        <v>530</v>
      </c>
      <c r="C13" s="286"/>
      <c r="D13" s="117">
        <v>6.2</v>
      </c>
      <c r="E13" s="143">
        <f>100/COUNTIF(E15:E67,"&lt;5")*SUM(E15:E62)/4</f>
        <v>80</v>
      </c>
      <c r="F13" s="144" t="s">
        <v>531</v>
      </c>
      <c r="G13" s="145"/>
      <c r="H13" s="145"/>
      <c r="I13" s="145"/>
      <c r="J13" s="145"/>
      <c r="K13" s="145"/>
      <c r="L13" s="146"/>
      <c r="M13" s="146"/>
      <c r="N13" s="146"/>
      <c r="O13" s="146"/>
      <c r="P13" s="146"/>
      <c r="Q13" s="146"/>
      <c r="R13" s="146"/>
      <c r="S13" s="146"/>
      <c r="T13" s="146"/>
      <c r="U13" s="146"/>
      <c r="V13" s="146"/>
      <c r="W13" s="146"/>
      <c r="X13" s="146"/>
    </row>
    <row r="14" spans="1:24" s="151" customFormat="1" ht="18" customHeight="1" outlineLevel="1" thickBot="1">
      <c r="A14" s="148">
        <v>1.1000000000000001</v>
      </c>
      <c r="B14" s="149" t="s">
        <v>532</v>
      </c>
      <c r="C14" s="150"/>
      <c r="D14" s="117" t="s">
        <v>102</v>
      </c>
      <c r="E14" s="145"/>
      <c r="F14" s="145"/>
      <c r="G14" s="145"/>
      <c r="H14" s="145"/>
      <c r="I14" s="145"/>
      <c r="J14" s="145"/>
      <c r="K14" s="145"/>
      <c r="L14" s="146"/>
      <c r="M14" s="146"/>
      <c r="N14" s="146"/>
      <c r="O14" s="146"/>
      <c r="P14" s="146"/>
      <c r="Q14" s="146"/>
      <c r="R14" s="146"/>
      <c r="S14" s="146"/>
      <c r="T14" s="146"/>
      <c r="U14" s="146"/>
      <c r="V14" s="146"/>
      <c r="W14" s="146"/>
      <c r="X14" s="146"/>
    </row>
    <row r="15" spans="1:24" s="129" customFormat="1" ht="18" customHeight="1" outlineLevel="2" thickBot="1">
      <c r="A15" s="152" t="s">
        <v>1</v>
      </c>
      <c r="B15" s="153" t="s">
        <v>533</v>
      </c>
      <c r="C15" s="154" t="s">
        <v>534</v>
      </c>
      <c r="D15" s="117" t="s">
        <v>535</v>
      </c>
      <c r="E15" s="155">
        <v>0</v>
      </c>
      <c r="F15" s="156"/>
      <c r="G15" s="144"/>
      <c r="H15" s="144"/>
      <c r="I15" s="144"/>
      <c r="J15" s="144"/>
      <c r="K15" s="144"/>
      <c r="L15" s="157"/>
      <c r="M15" s="157"/>
      <c r="N15" s="157"/>
      <c r="O15" s="157"/>
      <c r="P15" s="157"/>
      <c r="Q15" s="157"/>
      <c r="R15" s="157"/>
      <c r="S15" s="157"/>
      <c r="T15" s="157"/>
      <c r="U15" s="157"/>
      <c r="V15" s="157"/>
      <c r="W15" s="157"/>
      <c r="X15" s="157"/>
    </row>
    <row r="16" spans="1:24" s="129" customFormat="1" ht="18" customHeight="1" outlineLevel="3">
      <c r="A16" s="158"/>
      <c r="B16" s="159" t="s">
        <v>536</v>
      </c>
      <c r="C16" s="160" t="s">
        <v>537</v>
      </c>
      <c r="D16" s="117"/>
      <c r="E16" s="144"/>
      <c r="F16" s="118"/>
      <c r="G16" s="144"/>
      <c r="H16" s="144"/>
      <c r="I16" s="144"/>
      <c r="J16" s="144"/>
      <c r="K16" s="144"/>
      <c r="L16" s="157"/>
      <c r="M16" s="157"/>
      <c r="N16" s="157"/>
      <c r="O16" s="157"/>
      <c r="P16" s="157"/>
      <c r="Q16" s="157"/>
      <c r="R16" s="157"/>
      <c r="S16" s="157"/>
      <c r="T16" s="157"/>
      <c r="U16" s="157"/>
      <c r="V16" s="157"/>
      <c r="W16" s="157"/>
      <c r="X16" s="157"/>
    </row>
    <row r="17" spans="1:24" s="129" customFormat="1" ht="18" customHeight="1" outlineLevel="3">
      <c r="A17" s="158"/>
      <c r="B17" s="159" t="s">
        <v>538</v>
      </c>
      <c r="C17" s="161" t="s">
        <v>539</v>
      </c>
      <c r="D17" s="117"/>
      <c r="E17" s="144"/>
      <c r="F17" s="118"/>
      <c r="G17" s="144"/>
      <c r="H17" s="144"/>
      <c r="I17" s="144"/>
      <c r="J17" s="144"/>
      <c r="K17" s="144"/>
      <c r="L17" s="157"/>
      <c r="M17" s="157"/>
      <c r="N17" s="157"/>
      <c r="O17" s="157"/>
      <c r="P17" s="157"/>
      <c r="Q17" s="157"/>
      <c r="R17" s="157"/>
      <c r="S17" s="157"/>
      <c r="T17" s="157"/>
      <c r="U17" s="157"/>
      <c r="V17" s="157"/>
      <c r="W17" s="157"/>
      <c r="X17" s="157"/>
    </row>
    <row r="18" spans="1:24" s="129" customFormat="1" ht="18" customHeight="1" outlineLevel="3" thickBot="1">
      <c r="A18" s="158"/>
      <c r="B18" s="159" t="s">
        <v>540</v>
      </c>
      <c r="C18" s="160" t="s">
        <v>541</v>
      </c>
      <c r="D18" s="117"/>
      <c r="E18" s="144"/>
      <c r="F18" s="118"/>
      <c r="G18" s="144"/>
      <c r="H18" s="144"/>
      <c r="I18" s="144"/>
      <c r="J18" s="144"/>
      <c r="K18" s="144"/>
      <c r="L18" s="157"/>
      <c r="M18" s="157"/>
      <c r="N18" s="157"/>
      <c r="O18" s="157"/>
      <c r="P18" s="157"/>
      <c r="Q18" s="157"/>
      <c r="R18" s="157"/>
      <c r="S18" s="157"/>
      <c r="T18" s="157"/>
      <c r="U18" s="157"/>
      <c r="V18" s="157"/>
      <c r="W18" s="157"/>
      <c r="X18" s="157"/>
    </row>
    <row r="19" spans="1:24" s="165" customFormat="1" ht="30" customHeight="1" outlineLevel="2" thickBot="1">
      <c r="A19" s="152" t="s">
        <v>542</v>
      </c>
      <c r="B19" s="153" t="s">
        <v>543</v>
      </c>
      <c r="C19" s="162" t="s">
        <v>544</v>
      </c>
      <c r="D19" s="117" t="s">
        <v>545</v>
      </c>
      <c r="E19" s="155" t="s">
        <v>477</v>
      </c>
      <c r="F19" s="156"/>
      <c r="G19" s="163"/>
      <c r="H19" s="163"/>
      <c r="I19" s="163"/>
      <c r="J19" s="163"/>
      <c r="K19" s="163"/>
      <c r="L19" s="164"/>
      <c r="M19" s="164"/>
      <c r="N19" s="164"/>
      <c r="O19" s="164"/>
      <c r="P19" s="164"/>
      <c r="Q19" s="164"/>
      <c r="R19" s="164"/>
      <c r="S19" s="164"/>
      <c r="T19" s="164"/>
      <c r="U19" s="164"/>
      <c r="V19" s="164"/>
      <c r="W19" s="164"/>
      <c r="X19" s="164"/>
    </row>
    <row r="20" spans="1:24" s="144" customFormat="1" ht="18" customHeight="1" outlineLevel="3">
      <c r="A20" s="158"/>
      <c r="B20" s="159" t="s">
        <v>536</v>
      </c>
      <c r="C20" s="161" t="s">
        <v>546</v>
      </c>
      <c r="D20" s="117"/>
      <c r="L20" s="157"/>
      <c r="M20" s="157"/>
      <c r="N20" s="157"/>
      <c r="O20" s="157"/>
      <c r="P20" s="157"/>
      <c r="Q20" s="157"/>
      <c r="R20" s="157"/>
      <c r="S20" s="157"/>
      <c r="T20" s="157"/>
      <c r="U20" s="157"/>
      <c r="V20" s="157"/>
      <c r="W20" s="157"/>
      <c r="X20" s="157"/>
    </row>
    <row r="21" spans="1:24" s="144" customFormat="1" ht="18" customHeight="1" outlineLevel="3">
      <c r="A21" s="166"/>
      <c r="B21" s="159" t="s">
        <v>538</v>
      </c>
      <c r="C21" s="161" t="s">
        <v>547</v>
      </c>
      <c r="D21" s="117"/>
      <c r="L21" s="157"/>
      <c r="M21" s="157"/>
      <c r="N21" s="157"/>
      <c r="O21" s="157"/>
      <c r="P21" s="157"/>
      <c r="Q21" s="157"/>
      <c r="R21" s="157"/>
      <c r="S21" s="157"/>
      <c r="T21" s="157"/>
      <c r="U21" s="157"/>
      <c r="V21" s="157"/>
      <c r="W21" s="157"/>
      <c r="X21" s="157"/>
    </row>
    <row r="22" spans="1:24" s="144" customFormat="1" ht="18" customHeight="1" outlineLevel="3">
      <c r="A22" s="166"/>
      <c r="B22" s="159" t="s">
        <v>540</v>
      </c>
      <c r="C22" s="161" t="s">
        <v>548</v>
      </c>
      <c r="D22" s="117"/>
      <c r="L22" s="157"/>
      <c r="M22" s="157"/>
      <c r="N22" s="157"/>
      <c r="O22" s="157"/>
      <c r="P22" s="157"/>
      <c r="Q22" s="157"/>
      <c r="R22" s="157"/>
      <c r="S22" s="157"/>
      <c r="T22" s="157"/>
      <c r="U22" s="157"/>
      <c r="V22" s="157"/>
      <c r="W22" s="157"/>
      <c r="X22" s="157"/>
    </row>
    <row r="23" spans="1:24" s="151" customFormat="1" ht="18" customHeight="1" outlineLevel="1" thickBot="1">
      <c r="A23" s="148">
        <v>1.2</v>
      </c>
      <c r="B23" s="149" t="s">
        <v>549</v>
      </c>
      <c r="C23" s="150"/>
      <c r="D23" s="117" t="s">
        <v>550</v>
      </c>
      <c r="E23" s="145"/>
      <c r="F23" s="145"/>
      <c r="G23" s="145"/>
      <c r="H23" s="145"/>
      <c r="I23" s="145"/>
      <c r="J23" s="145"/>
      <c r="K23" s="145"/>
      <c r="L23" s="146"/>
      <c r="M23" s="146"/>
      <c r="N23" s="146"/>
      <c r="O23" s="146"/>
      <c r="P23" s="146"/>
      <c r="Q23" s="146"/>
      <c r="R23" s="146"/>
      <c r="S23" s="146"/>
      <c r="T23" s="146"/>
      <c r="U23" s="146"/>
      <c r="V23" s="146"/>
      <c r="W23" s="146"/>
      <c r="X23" s="146"/>
    </row>
    <row r="24" spans="1:24" s="129" customFormat="1" ht="30" customHeight="1" outlineLevel="2" thickBot="1">
      <c r="A24" s="152" t="s">
        <v>551</v>
      </c>
      <c r="B24" s="153" t="s">
        <v>543</v>
      </c>
      <c r="C24" s="167" t="s">
        <v>552</v>
      </c>
      <c r="D24" s="117" t="s">
        <v>553</v>
      </c>
      <c r="E24" s="155" t="s">
        <v>477</v>
      </c>
      <c r="F24" s="156"/>
      <c r="G24" s="144"/>
      <c r="H24" s="144"/>
      <c r="I24" s="144"/>
      <c r="J24" s="144"/>
      <c r="K24" s="144"/>
      <c r="L24" s="157"/>
      <c r="M24" s="157"/>
      <c r="N24" s="157"/>
      <c r="O24" s="157"/>
      <c r="P24" s="157"/>
      <c r="Q24" s="157"/>
      <c r="R24" s="157"/>
      <c r="S24" s="157"/>
      <c r="T24" s="157"/>
      <c r="U24" s="157"/>
      <c r="V24" s="157"/>
      <c r="W24" s="157"/>
      <c r="X24" s="157"/>
    </row>
    <row r="25" spans="1:24" s="129" customFormat="1" ht="18" customHeight="1" outlineLevel="3">
      <c r="A25" s="158"/>
      <c r="B25" s="159" t="s">
        <v>536</v>
      </c>
      <c r="C25" s="161" t="s">
        <v>554</v>
      </c>
      <c r="D25" s="117"/>
      <c r="E25" s="144"/>
      <c r="F25" s="118"/>
      <c r="G25" s="144"/>
      <c r="H25" s="144"/>
      <c r="I25" s="144"/>
      <c r="J25" s="144"/>
      <c r="K25" s="144"/>
      <c r="L25" s="157"/>
      <c r="M25" s="157"/>
      <c r="N25" s="157"/>
      <c r="O25" s="157"/>
      <c r="P25" s="157"/>
      <c r="Q25" s="157"/>
      <c r="R25" s="157"/>
      <c r="S25" s="157"/>
      <c r="T25" s="157"/>
      <c r="U25" s="157"/>
      <c r="V25" s="157"/>
      <c r="W25" s="157"/>
      <c r="X25" s="157"/>
    </row>
    <row r="26" spans="1:24" s="129" customFormat="1" ht="18" customHeight="1" outlineLevel="3">
      <c r="A26" s="166"/>
      <c r="B26" s="159" t="s">
        <v>538</v>
      </c>
      <c r="C26" s="161" t="s">
        <v>555</v>
      </c>
      <c r="D26" s="117"/>
      <c r="E26" s="144"/>
      <c r="F26" s="118"/>
      <c r="G26" s="144"/>
      <c r="H26" s="144"/>
      <c r="I26" s="144"/>
      <c r="J26" s="144"/>
      <c r="K26" s="144"/>
      <c r="L26" s="157"/>
      <c r="M26" s="157"/>
      <c r="N26" s="157"/>
      <c r="O26" s="157"/>
      <c r="P26" s="157"/>
      <c r="Q26" s="157"/>
      <c r="R26" s="157"/>
      <c r="S26" s="157"/>
      <c r="T26" s="157"/>
      <c r="U26" s="157"/>
      <c r="V26" s="157"/>
      <c r="W26" s="157"/>
      <c r="X26" s="157"/>
    </row>
    <row r="27" spans="1:24" s="129" customFormat="1" ht="18" customHeight="1" outlineLevel="3" thickBot="1">
      <c r="A27" s="166"/>
      <c r="B27" s="159" t="s">
        <v>540</v>
      </c>
      <c r="C27" s="161" t="s">
        <v>556</v>
      </c>
      <c r="D27" s="117"/>
      <c r="E27" s="144"/>
      <c r="F27" s="118"/>
      <c r="G27" s="144"/>
      <c r="H27" s="144"/>
      <c r="I27" s="144"/>
      <c r="J27" s="144"/>
      <c r="K27" s="144"/>
      <c r="L27" s="157"/>
      <c r="M27" s="157"/>
      <c r="N27" s="157"/>
      <c r="O27" s="157"/>
      <c r="P27" s="157"/>
      <c r="Q27" s="157"/>
      <c r="R27" s="157"/>
      <c r="S27" s="157"/>
      <c r="T27" s="157"/>
      <c r="U27" s="157"/>
      <c r="V27" s="157"/>
      <c r="W27" s="157"/>
      <c r="X27" s="157"/>
    </row>
    <row r="28" spans="1:24" s="129" customFormat="1" ht="18" customHeight="1" outlineLevel="2" thickBot="1">
      <c r="A28" s="152" t="s">
        <v>557</v>
      </c>
      <c r="B28" s="153" t="s">
        <v>543</v>
      </c>
      <c r="C28" s="154" t="s">
        <v>558</v>
      </c>
      <c r="D28" s="117" t="s">
        <v>553</v>
      </c>
      <c r="E28" s="155">
        <v>4</v>
      </c>
      <c r="F28" s="156"/>
      <c r="G28" s="144"/>
      <c r="H28" s="144"/>
      <c r="I28" s="144"/>
      <c r="J28" s="144"/>
      <c r="K28" s="144"/>
      <c r="L28" s="157"/>
      <c r="M28" s="157"/>
      <c r="N28" s="157"/>
      <c r="O28" s="157"/>
      <c r="P28" s="157"/>
      <c r="Q28" s="157"/>
      <c r="R28" s="157"/>
      <c r="S28" s="157"/>
      <c r="T28" s="157"/>
      <c r="U28" s="157"/>
      <c r="V28" s="157"/>
      <c r="W28" s="157"/>
      <c r="X28" s="157"/>
    </row>
    <row r="29" spans="1:24" s="129" customFormat="1" ht="18" customHeight="1" outlineLevel="3">
      <c r="A29" s="158"/>
      <c r="B29" s="159" t="s">
        <v>536</v>
      </c>
      <c r="C29" s="161" t="s">
        <v>559</v>
      </c>
      <c r="D29" s="117"/>
      <c r="E29" s="144"/>
      <c r="F29" s="118"/>
      <c r="G29" s="144"/>
      <c r="H29" s="144"/>
      <c r="I29" s="144"/>
      <c r="J29" s="144"/>
      <c r="K29" s="144"/>
      <c r="L29" s="157"/>
      <c r="M29" s="157"/>
      <c r="N29" s="157"/>
      <c r="O29" s="157"/>
      <c r="P29" s="157"/>
      <c r="Q29" s="157"/>
      <c r="R29" s="157"/>
      <c r="S29" s="157"/>
      <c r="T29" s="157"/>
      <c r="U29" s="157"/>
      <c r="V29" s="157"/>
      <c r="W29" s="157"/>
      <c r="X29" s="157"/>
    </row>
    <row r="30" spans="1:24" s="129" customFormat="1" ht="18" customHeight="1" outlineLevel="3">
      <c r="A30" s="166"/>
      <c r="B30" s="159" t="s">
        <v>538</v>
      </c>
      <c r="C30" s="161" t="s">
        <v>560</v>
      </c>
      <c r="D30" s="117"/>
      <c r="E30" s="144"/>
      <c r="F30" s="118"/>
      <c r="G30" s="144"/>
      <c r="H30" s="144"/>
      <c r="I30" s="144"/>
      <c r="J30" s="144"/>
      <c r="K30" s="144"/>
      <c r="L30" s="157"/>
      <c r="M30" s="157"/>
      <c r="N30" s="157"/>
      <c r="O30" s="157"/>
      <c r="P30" s="157"/>
      <c r="Q30" s="157"/>
      <c r="R30" s="157"/>
      <c r="S30" s="157"/>
      <c r="T30" s="157"/>
      <c r="U30" s="157"/>
      <c r="V30" s="157"/>
      <c r="W30" s="157"/>
      <c r="X30" s="157"/>
    </row>
    <row r="31" spans="1:24" s="129" customFormat="1" ht="18" customHeight="1" outlineLevel="3" thickBot="1">
      <c r="A31" s="166"/>
      <c r="B31" s="159" t="s">
        <v>540</v>
      </c>
      <c r="C31" s="161" t="s">
        <v>561</v>
      </c>
      <c r="D31" s="117"/>
      <c r="E31" s="144"/>
      <c r="F31" s="118"/>
      <c r="G31" s="144"/>
      <c r="H31" s="144"/>
      <c r="I31" s="144"/>
      <c r="J31" s="144"/>
      <c r="K31" s="144"/>
      <c r="L31" s="157"/>
      <c r="M31" s="157"/>
      <c r="N31" s="157"/>
      <c r="O31" s="157"/>
      <c r="P31" s="157"/>
      <c r="Q31" s="157"/>
      <c r="R31" s="157"/>
      <c r="S31" s="157"/>
      <c r="T31" s="157"/>
      <c r="U31" s="157"/>
      <c r="V31" s="157"/>
      <c r="W31" s="157"/>
      <c r="X31" s="157"/>
    </row>
    <row r="32" spans="1:24" s="129" customFormat="1" ht="27.75" customHeight="1" outlineLevel="2" thickBot="1">
      <c r="A32" s="152" t="s">
        <v>562</v>
      </c>
      <c r="B32" s="153" t="s">
        <v>563</v>
      </c>
      <c r="C32" s="167" t="s">
        <v>564</v>
      </c>
      <c r="D32" s="117" t="s">
        <v>565</v>
      </c>
      <c r="E32" s="155">
        <v>4</v>
      </c>
      <c r="F32" s="156"/>
      <c r="G32" s="144"/>
      <c r="H32" s="144"/>
      <c r="I32" s="144"/>
      <c r="J32" s="144"/>
      <c r="K32" s="144"/>
      <c r="L32" s="157"/>
      <c r="M32" s="157"/>
      <c r="N32" s="157"/>
      <c r="O32" s="157"/>
      <c r="P32" s="157"/>
      <c r="Q32" s="157"/>
      <c r="R32" s="157"/>
      <c r="S32" s="157"/>
      <c r="T32" s="157"/>
      <c r="U32" s="157"/>
      <c r="V32" s="157"/>
      <c r="W32" s="157"/>
      <c r="X32" s="157"/>
    </row>
    <row r="33" spans="1:24" s="129" customFormat="1" ht="18" customHeight="1" outlineLevel="3">
      <c r="A33" s="158"/>
      <c r="B33" s="159" t="s">
        <v>536</v>
      </c>
      <c r="C33" s="161" t="s">
        <v>566</v>
      </c>
      <c r="D33" s="117"/>
      <c r="E33" s="144"/>
      <c r="F33" s="118"/>
      <c r="G33" s="144"/>
      <c r="H33" s="144"/>
      <c r="I33" s="144"/>
      <c r="J33" s="144"/>
      <c r="K33" s="144"/>
      <c r="L33" s="157"/>
      <c r="M33" s="157"/>
      <c r="N33" s="157"/>
      <c r="O33" s="157"/>
      <c r="P33" s="157"/>
      <c r="Q33" s="157"/>
      <c r="R33" s="157"/>
      <c r="S33" s="157"/>
      <c r="T33" s="157"/>
      <c r="U33" s="157"/>
      <c r="V33" s="157"/>
      <c r="W33" s="157"/>
      <c r="X33" s="157"/>
    </row>
    <row r="34" spans="1:24" s="129" customFormat="1" ht="18" customHeight="1" outlineLevel="3">
      <c r="A34" s="166"/>
      <c r="B34" s="159" t="s">
        <v>538</v>
      </c>
      <c r="C34" s="161" t="s">
        <v>567</v>
      </c>
      <c r="D34" s="117"/>
      <c r="E34" s="144"/>
      <c r="F34" s="118"/>
      <c r="G34" s="144"/>
      <c r="H34" s="144"/>
      <c r="I34" s="144"/>
      <c r="J34" s="144"/>
      <c r="K34" s="144"/>
      <c r="L34" s="157"/>
      <c r="M34" s="157"/>
      <c r="N34" s="157"/>
      <c r="O34" s="157"/>
      <c r="P34" s="157"/>
      <c r="Q34" s="157"/>
      <c r="R34" s="157"/>
      <c r="S34" s="157"/>
      <c r="T34" s="157"/>
      <c r="U34" s="157"/>
      <c r="V34" s="157"/>
      <c r="W34" s="157"/>
      <c r="X34" s="157"/>
    </row>
    <row r="35" spans="1:24" s="129" customFormat="1" ht="18" customHeight="1" outlineLevel="3" thickBot="1">
      <c r="A35" s="166"/>
      <c r="B35" s="159" t="s">
        <v>540</v>
      </c>
      <c r="C35" s="161" t="s">
        <v>568</v>
      </c>
      <c r="D35" s="117"/>
      <c r="E35" s="144"/>
      <c r="F35" s="118"/>
      <c r="G35" s="144"/>
      <c r="H35" s="144"/>
      <c r="I35" s="144"/>
      <c r="J35" s="144"/>
      <c r="K35" s="144"/>
      <c r="L35" s="157"/>
      <c r="M35" s="157"/>
      <c r="N35" s="157"/>
      <c r="O35" s="157"/>
      <c r="P35" s="157"/>
      <c r="Q35" s="157"/>
      <c r="R35" s="157"/>
      <c r="S35" s="157"/>
      <c r="T35" s="157"/>
      <c r="U35" s="157"/>
      <c r="V35" s="157"/>
      <c r="W35" s="157"/>
      <c r="X35" s="157"/>
    </row>
    <row r="36" spans="1:24" s="129" customFormat="1" ht="18" customHeight="1" outlineLevel="2" thickBot="1">
      <c r="A36" s="152" t="s">
        <v>569</v>
      </c>
      <c r="B36" s="153" t="s">
        <v>563</v>
      </c>
      <c r="C36" s="154" t="s">
        <v>570</v>
      </c>
      <c r="D36" s="117" t="s">
        <v>565</v>
      </c>
      <c r="E36" s="155">
        <v>4</v>
      </c>
      <c r="F36" s="156"/>
      <c r="G36" s="144"/>
      <c r="H36" s="144"/>
      <c r="I36" s="144"/>
      <c r="J36" s="144"/>
      <c r="K36" s="144"/>
      <c r="L36" s="157"/>
      <c r="M36" s="157"/>
      <c r="N36" s="157"/>
      <c r="O36" s="157"/>
      <c r="P36" s="157"/>
      <c r="Q36" s="157"/>
      <c r="R36" s="157"/>
      <c r="S36" s="157"/>
      <c r="T36" s="157"/>
      <c r="U36" s="157"/>
      <c r="V36" s="157"/>
      <c r="W36" s="157"/>
      <c r="X36" s="157"/>
    </row>
    <row r="37" spans="1:24" s="129" customFormat="1" ht="18" customHeight="1" outlineLevel="3">
      <c r="A37" s="158"/>
      <c r="B37" s="159" t="s">
        <v>536</v>
      </c>
      <c r="C37" s="161" t="s">
        <v>571</v>
      </c>
      <c r="D37" s="117"/>
      <c r="E37" s="144"/>
      <c r="F37" s="118"/>
      <c r="G37" s="144"/>
      <c r="H37" s="144"/>
      <c r="I37" s="144"/>
      <c r="J37" s="144"/>
      <c r="K37" s="144"/>
      <c r="L37" s="157"/>
      <c r="M37" s="157"/>
      <c r="N37" s="157"/>
      <c r="O37" s="157"/>
      <c r="P37" s="157"/>
      <c r="Q37" s="157"/>
      <c r="R37" s="157"/>
      <c r="S37" s="157"/>
      <c r="T37" s="157"/>
      <c r="U37" s="157"/>
      <c r="V37" s="157"/>
      <c r="W37" s="157"/>
      <c r="X37" s="157"/>
    </row>
    <row r="38" spans="1:24" s="129" customFormat="1" ht="18" customHeight="1" outlineLevel="3">
      <c r="A38" s="166"/>
      <c r="B38" s="159" t="s">
        <v>538</v>
      </c>
      <c r="C38" s="161" t="s">
        <v>572</v>
      </c>
      <c r="D38" s="117"/>
      <c r="E38" s="144"/>
      <c r="F38" s="118"/>
      <c r="G38" s="144"/>
      <c r="H38" s="144"/>
      <c r="I38" s="144"/>
      <c r="J38" s="144"/>
      <c r="K38" s="144"/>
      <c r="L38" s="157"/>
      <c r="M38" s="157"/>
      <c r="N38" s="157"/>
      <c r="O38" s="157"/>
      <c r="P38" s="157"/>
      <c r="Q38" s="157"/>
      <c r="R38" s="157"/>
      <c r="S38" s="157"/>
      <c r="T38" s="157"/>
      <c r="U38" s="157"/>
      <c r="V38" s="157"/>
      <c r="W38" s="157"/>
      <c r="X38" s="157"/>
    </row>
    <row r="39" spans="1:24" s="129" customFormat="1" ht="18" customHeight="1" outlineLevel="3" thickBot="1">
      <c r="A39" s="166"/>
      <c r="B39" s="159" t="s">
        <v>540</v>
      </c>
      <c r="C39" s="161" t="s">
        <v>573</v>
      </c>
      <c r="D39" s="117"/>
      <c r="E39" s="144"/>
      <c r="F39" s="118"/>
      <c r="G39" s="144"/>
      <c r="H39" s="144"/>
      <c r="I39" s="144"/>
      <c r="J39" s="144"/>
      <c r="K39" s="144"/>
      <c r="L39" s="157"/>
      <c r="M39" s="157"/>
      <c r="N39" s="157"/>
      <c r="O39" s="157"/>
      <c r="P39" s="157"/>
      <c r="Q39" s="157"/>
      <c r="R39" s="157"/>
      <c r="S39" s="157"/>
      <c r="T39" s="157"/>
      <c r="U39" s="157"/>
      <c r="V39" s="157"/>
      <c r="W39" s="157"/>
      <c r="X39" s="157"/>
    </row>
    <row r="40" spans="1:24" s="165" customFormat="1" ht="32.75" customHeight="1" outlineLevel="2" thickBot="1">
      <c r="A40" s="152" t="s">
        <v>574</v>
      </c>
      <c r="B40" s="153" t="s">
        <v>563</v>
      </c>
      <c r="C40" s="167" t="s">
        <v>575</v>
      </c>
      <c r="D40" s="117" t="s">
        <v>565</v>
      </c>
      <c r="E40" s="155">
        <v>4</v>
      </c>
      <c r="F40" s="156"/>
      <c r="G40" s="163"/>
      <c r="H40" s="163"/>
      <c r="I40" s="163"/>
      <c r="J40" s="163"/>
      <c r="K40" s="163"/>
      <c r="L40" s="164"/>
      <c r="M40" s="164"/>
      <c r="N40" s="164"/>
      <c r="O40" s="164"/>
      <c r="P40" s="164"/>
      <c r="Q40" s="164"/>
      <c r="R40" s="164"/>
      <c r="S40" s="164"/>
      <c r="T40" s="164"/>
      <c r="U40" s="164"/>
      <c r="V40" s="164"/>
      <c r="W40" s="164"/>
      <c r="X40" s="164"/>
    </row>
    <row r="41" spans="1:24" s="129" customFormat="1" ht="18" customHeight="1" outlineLevel="3">
      <c r="A41" s="158"/>
      <c r="B41" s="159" t="s">
        <v>536</v>
      </c>
      <c r="C41" s="161" t="s">
        <v>571</v>
      </c>
      <c r="D41" s="117"/>
      <c r="E41" s="144"/>
      <c r="F41" s="144"/>
      <c r="G41" s="144"/>
      <c r="H41" s="144"/>
      <c r="I41" s="144"/>
      <c r="J41" s="144"/>
      <c r="K41" s="144"/>
      <c r="L41" s="157"/>
      <c r="M41" s="157"/>
      <c r="N41" s="157"/>
      <c r="O41" s="157"/>
      <c r="P41" s="157"/>
      <c r="Q41" s="157"/>
      <c r="R41" s="157"/>
      <c r="S41" s="157"/>
      <c r="T41" s="157"/>
      <c r="U41" s="157"/>
      <c r="V41" s="157"/>
      <c r="W41" s="157"/>
      <c r="X41" s="157"/>
    </row>
    <row r="42" spans="1:24" s="129" customFormat="1" ht="18" customHeight="1" outlineLevel="3">
      <c r="A42" s="166"/>
      <c r="B42" s="159" t="s">
        <v>538</v>
      </c>
      <c r="C42" s="161" t="s">
        <v>572</v>
      </c>
      <c r="D42" s="117"/>
      <c r="E42" s="144"/>
      <c r="F42" s="144"/>
      <c r="G42" s="144"/>
      <c r="H42" s="144"/>
      <c r="I42" s="144"/>
      <c r="J42" s="144"/>
      <c r="K42" s="144"/>
      <c r="L42" s="157"/>
      <c r="M42" s="157"/>
      <c r="N42" s="157"/>
      <c r="O42" s="157"/>
      <c r="P42" s="157"/>
      <c r="Q42" s="157"/>
      <c r="R42" s="157"/>
      <c r="S42" s="157"/>
      <c r="T42" s="157"/>
      <c r="U42" s="157"/>
      <c r="V42" s="157"/>
      <c r="W42" s="157"/>
      <c r="X42" s="157"/>
    </row>
    <row r="43" spans="1:24" s="129" customFormat="1" ht="18" customHeight="1" outlineLevel="3">
      <c r="A43" s="166"/>
      <c r="B43" s="159" t="s">
        <v>540</v>
      </c>
      <c r="C43" s="161" t="s">
        <v>573</v>
      </c>
      <c r="D43" s="117"/>
      <c r="E43" s="144"/>
      <c r="F43" s="144"/>
      <c r="G43" s="144"/>
      <c r="H43" s="144"/>
      <c r="I43" s="144"/>
      <c r="J43" s="144"/>
      <c r="K43" s="144"/>
      <c r="L43" s="157"/>
      <c r="M43" s="157"/>
      <c r="N43" s="157"/>
      <c r="O43" s="157"/>
      <c r="P43" s="157"/>
      <c r="Q43" s="157"/>
      <c r="R43" s="157"/>
      <c r="S43" s="157"/>
      <c r="T43" s="157"/>
      <c r="U43" s="157"/>
      <c r="V43" s="157"/>
      <c r="W43" s="157"/>
      <c r="X43" s="157"/>
    </row>
    <row r="44" spans="1:24" s="151" customFormat="1" ht="18" customHeight="1" outlineLevel="1" thickBot="1">
      <c r="A44" s="148">
        <v>1.3</v>
      </c>
      <c r="B44" s="149" t="s">
        <v>576</v>
      </c>
      <c r="C44" s="150"/>
      <c r="D44" s="117" t="s">
        <v>565</v>
      </c>
      <c r="E44" s="145"/>
      <c r="F44" s="145"/>
      <c r="G44" s="145"/>
      <c r="H44" s="145"/>
      <c r="I44" s="145"/>
      <c r="J44" s="145"/>
      <c r="K44" s="145"/>
      <c r="L44" s="146"/>
      <c r="M44" s="146"/>
      <c r="N44" s="146"/>
      <c r="O44" s="146"/>
      <c r="P44" s="146"/>
      <c r="Q44" s="146"/>
      <c r="R44" s="146"/>
      <c r="S44" s="146"/>
      <c r="T44" s="146"/>
      <c r="U44" s="146"/>
      <c r="V44" s="146"/>
      <c r="W44" s="146"/>
      <c r="X44" s="146"/>
    </row>
    <row r="45" spans="1:24" s="165" customFormat="1" ht="18" customHeight="1" outlineLevel="2" thickBot="1">
      <c r="A45" s="152" t="s">
        <v>577</v>
      </c>
      <c r="B45" s="153" t="s">
        <v>563</v>
      </c>
      <c r="C45" s="154" t="s">
        <v>578</v>
      </c>
      <c r="D45" s="117" t="s">
        <v>565</v>
      </c>
      <c r="E45" s="155" t="s">
        <v>477</v>
      </c>
      <c r="F45" s="156"/>
      <c r="G45" s="163"/>
      <c r="H45" s="163"/>
      <c r="I45" s="163"/>
      <c r="J45" s="163"/>
      <c r="K45" s="163"/>
      <c r="L45" s="164"/>
      <c r="M45" s="164"/>
      <c r="N45" s="164"/>
      <c r="O45" s="164"/>
      <c r="P45" s="164"/>
      <c r="Q45" s="164"/>
      <c r="R45" s="164"/>
      <c r="S45" s="164"/>
      <c r="T45" s="164"/>
      <c r="U45" s="164"/>
      <c r="V45" s="164"/>
      <c r="W45" s="164"/>
      <c r="X45" s="164"/>
    </row>
    <row r="46" spans="1:24" s="144" customFormat="1" ht="18" customHeight="1" outlineLevel="3">
      <c r="A46" s="158"/>
      <c r="B46" s="168" t="s">
        <v>536</v>
      </c>
      <c r="C46" s="161" t="s">
        <v>579</v>
      </c>
      <c r="D46" s="117"/>
      <c r="L46" s="157"/>
      <c r="M46" s="157"/>
      <c r="N46" s="157"/>
      <c r="O46" s="157"/>
      <c r="P46" s="157"/>
      <c r="Q46" s="157"/>
      <c r="R46" s="157"/>
      <c r="S46" s="157"/>
      <c r="T46" s="157"/>
      <c r="U46" s="157"/>
      <c r="V46" s="157"/>
      <c r="W46" s="157"/>
      <c r="X46" s="157"/>
    </row>
    <row r="47" spans="1:24" s="144" customFormat="1" ht="18" customHeight="1" outlineLevel="3">
      <c r="A47" s="166"/>
      <c r="B47" s="168" t="s">
        <v>538</v>
      </c>
      <c r="C47" s="161" t="s">
        <v>572</v>
      </c>
      <c r="D47" s="117"/>
      <c r="L47" s="157"/>
      <c r="M47" s="157"/>
      <c r="N47" s="157"/>
      <c r="O47" s="157"/>
      <c r="P47" s="157"/>
      <c r="Q47" s="157"/>
      <c r="R47" s="157"/>
      <c r="S47" s="157"/>
      <c r="T47" s="157"/>
      <c r="U47" s="157"/>
      <c r="V47" s="157"/>
      <c r="W47" s="157"/>
      <c r="X47" s="157"/>
    </row>
    <row r="48" spans="1:24" s="144" customFormat="1" ht="18" customHeight="1" outlineLevel="3">
      <c r="A48" s="166"/>
      <c r="B48" s="168" t="s">
        <v>540</v>
      </c>
      <c r="C48" s="161" t="s">
        <v>573</v>
      </c>
      <c r="D48" s="117"/>
      <c r="L48" s="157"/>
      <c r="M48" s="157"/>
      <c r="N48" s="157"/>
      <c r="O48" s="157"/>
      <c r="P48" s="157"/>
      <c r="Q48" s="157"/>
      <c r="R48" s="157"/>
      <c r="S48" s="157"/>
      <c r="T48" s="157"/>
      <c r="U48" s="157"/>
      <c r="V48" s="157"/>
      <c r="W48" s="157"/>
      <c r="X48" s="157"/>
    </row>
    <row r="49" spans="1:24" s="151" customFormat="1" ht="18" customHeight="1" outlineLevel="1" thickBot="1">
      <c r="A49" s="148">
        <v>1.4</v>
      </c>
      <c r="B49" s="149" t="s">
        <v>580</v>
      </c>
      <c r="C49" s="169"/>
      <c r="D49" s="117" t="s">
        <v>565</v>
      </c>
      <c r="E49" s="145"/>
      <c r="F49" s="145"/>
      <c r="G49" s="145"/>
      <c r="H49" s="145"/>
      <c r="I49" s="145"/>
      <c r="J49" s="145"/>
      <c r="K49" s="145"/>
      <c r="L49" s="146"/>
      <c r="M49" s="146"/>
      <c r="N49" s="146"/>
      <c r="O49" s="146"/>
      <c r="P49" s="146"/>
      <c r="Q49" s="146"/>
      <c r="R49" s="146"/>
      <c r="S49" s="146"/>
      <c r="T49" s="146"/>
      <c r="U49" s="146"/>
      <c r="V49" s="146"/>
      <c r="W49" s="146"/>
      <c r="X49" s="146"/>
    </row>
    <row r="50" spans="1:24" s="165" customFormat="1" ht="30.75" customHeight="1" outlineLevel="2" thickBot="1">
      <c r="A50" s="152" t="s">
        <v>581</v>
      </c>
      <c r="B50" s="153" t="s">
        <v>563</v>
      </c>
      <c r="C50" s="167" t="s">
        <v>582</v>
      </c>
      <c r="D50" s="117" t="s">
        <v>565</v>
      </c>
      <c r="E50" s="155" t="s">
        <v>477</v>
      </c>
      <c r="F50" s="156"/>
      <c r="G50" s="163"/>
      <c r="H50" s="163"/>
      <c r="I50" s="163"/>
      <c r="J50" s="163"/>
      <c r="K50" s="163"/>
      <c r="L50" s="164"/>
      <c r="M50" s="164"/>
      <c r="N50" s="164"/>
      <c r="O50" s="164"/>
      <c r="P50" s="164"/>
      <c r="Q50" s="164"/>
      <c r="R50" s="164"/>
      <c r="S50" s="164"/>
      <c r="T50" s="164"/>
      <c r="U50" s="164"/>
      <c r="V50" s="164"/>
      <c r="W50" s="164"/>
      <c r="X50" s="164"/>
    </row>
    <row r="51" spans="1:24" s="144" customFormat="1" ht="18" customHeight="1" outlineLevel="3">
      <c r="A51" s="170"/>
      <c r="B51" s="168" t="s">
        <v>536</v>
      </c>
      <c r="C51" s="161" t="s">
        <v>579</v>
      </c>
      <c r="D51" s="117"/>
      <c r="L51" s="157"/>
      <c r="M51" s="157"/>
      <c r="N51" s="157"/>
      <c r="O51" s="157"/>
      <c r="P51" s="157"/>
      <c r="Q51" s="157"/>
      <c r="R51" s="157"/>
      <c r="S51" s="157"/>
      <c r="T51" s="157"/>
      <c r="U51" s="157"/>
      <c r="V51" s="157"/>
      <c r="W51" s="157"/>
      <c r="X51" s="157"/>
    </row>
    <row r="52" spans="1:24" s="144" customFormat="1" ht="18" customHeight="1" outlineLevel="3">
      <c r="A52" s="166"/>
      <c r="B52" s="168" t="s">
        <v>538</v>
      </c>
      <c r="C52" s="161" t="s">
        <v>572</v>
      </c>
      <c r="D52" s="117"/>
      <c r="L52" s="157"/>
      <c r="M52" s="157"/>
      <c r="N52" s="157"/>
      <c r="O52" s="157"/>
      <c r="P52" s="157"/>
      <c r="Q52" s="157"/>
      <c r="R52" s="157"/>
      <c r="S52" s="157"/>
      <c r="T52" s="157"/>
      <c r="U52" s="157"/>
      <c r="V52" s="157"/>
      <c r="W52" s="157"/>
      <c r="X52" s="157"/>
    </row>
    <row r="53" spans="1:24" s="144" customFormat="1" ht="18" customHeight="1" outlineLevel="3">
      <c r="A53" s="166"/>
      <c r="B53" s="168" t="s">
        <v>540</v>
      </c>
      <c r="C53" s="161" t="s">
        <v>573</v>
      </c>
      <c r="D53" s="117"/>
      <c r="L53" s="157"/>
      <c r="M53" s="157"/>
      <c r="N53" s="157"/>
      <c r="O53" s="157"/>
      <c r="P53" s="157"/>
      <c r="Q53" s="157"/>
      <c r="R53" s="157"/>
      <c r="S53" s="157"/>
      <c r="T53" s="157"/>
      <c r="U53" s="157"/>
      <c r="V53" s="157"/>
      <c r="W53" s="157"/>
      <c r="X53" s="157"/>
    </row>
    <row r="54" spans="1:24" s="151" customFormat="1" ht="18" customHeight="1" outlineLevel="1" thickBot="1">
      <c r="A54" s="148">
        <v>1.5</v>
      </c>
      <c r="B54" s="149" t="s">
        <v>583</v>
      </c>
      <c r="C54" s="169"/>
      <c r="D54" s="117" t="s">
        <v>565</v>
      </c>
      <c r="E54" s="145"/>
      <c r="F54" s="145"/>
      <c r="G54" s="145"/>
      <c r="H54" s="145"/>
      <c r="I54" s="145"/>
      <c r="J54" s="145"/>
      <c r="K54" s="145"/>
      <c r="L54" s="146"/>
      <c r="M54" s="146"/>
      <c r="N54" s="146"/>
      <c r="O54" s="146"/>
      <c r="P54" s="146"/>
      <c r="Q54" s="146"/>
      <c r="R54" s="146"/>
      <c r="S54" s="146"/>
      <c r="T54" s="146"/>
      <c r="U54" s="146"/>
      <c r="V54" s="146"/>
      <c r="W54" s="146"/>
      <c r="X54" s="146"/>
    </row>
    <row r="55" spans="1:24" s="165" customFormat="1" ht="30" customHeight="1" outlineLevel="2" thickBot="1">
      <c r="A55" s="152" t="s">
        <v>584</v>
      </c>
      <c r="B55" s="153" t="s">
        <v>563</v>
      </c>
      <c r="C55" s="167" t="s">
        <v>585</v>
      </c>
      <c r="D55" s="117" t="s">
        <v>565</v>
      </c>
      <c r="E55" s="155" t="s">
        <v>477</v>
      </c>
      <c r="F55" s="156"/>
      <c r="G55" s="163"/>
      <c r="H55" s="163"/>
      <c r="I55" s="163"/>
      <c r="J55" s="163"/>
      <c r="K55" s="163"/>
      <c r="L55" s="164"/>
      <c r="M55" s="164"/>
      <c r="N55" s="164"/>
      <c r="O55" s="164"/>
      <c r="P55" s="164"/>
      <c r="Q55" s="164"/>
      <c r="R55" s="164"/>
      <c r="S55" s="164"/>
      <c r="T55" s="164"/>
      <c r="U55" s="164"/>
      <c r="V55" s="164"/>
      <c r="W55" s="164"/>
      <c r="X55" s="164"/>
    </row>
    <row r="56" spans="1:24" s="144" customFormat="1" ht="18" customHeight="1" outlineLevel="3">
      <c r="A56" s="170"/>
      <c r="B56" s="159" t="s">
        <v>536</v>
      </c>
      <c r="C56" s="161" t="s">
        <v>586</v>
      </c>
      <c r="D56" s="117"/>
      <c r="F56" s="118"/>
      <c r="L56" s="157"/>
      <c r="M56" s="157"/>
      <c r="N56" s="157"/>
      <c r="O56" s="157"/>
      <c r="P56" s="157"/>
      <c r="Q56" s="157"/>
      <c r="R56" s="157"/>
      <c r="S56" s="157"/>
      <c r="T56" s="157"/>
      <c r="U56" s="157"/>
      <c r="V56" s="157"/>
      <c r="W56" s="157"/>
      <c r="X56" s="157"/>
    </row>
    <row r="57" spans="1:24" s="144" customFormat="1" ht="18" customHeight="1" outlineLevel="3">
      <c r="A57" s="166"/>
      <c r="B57" s="159" t="s">
        <v>538</v>
      </c>
      <c r="C57" s="161" t="s">
        <v>587</v>
      </c>
      <c r="D57" s="117"/>
      <c r="F57" s="118"/>
      <c r="L57" s="157"/>
      <c r="M57" s="157"/>
      <c r="N57" s="157"/>
      <c r="O57" s="157"/>
      <c r="P57" s="157"/>
      <c r="Q57" s="157"/>
      <c r="R57" s="157"/>
      <c r="S57" s="157"/>
      <c r="T57" s="157"/>
      <c r="U57" s="157"/>
      <c r="V57" s="157"/>
      <c r="W57" s="157"/>
      <c r="X57" s="157"/>
    </row>
    <row r="58" spans="1:24" s="144" customFormat="1" ht="18" customHeight="1" outlineLevel="3" thickBot="1">
      <c r="A58" s="166"/>
      <c r="B58" s="159" t="s">
        <v>540</v>
      </c>
      <c r="C58" s="161" t="s">
        <v>588</v>
      </c>
      <c r="D58" s="117"/>
      <c r="F58" s="118"/>
      <c r="L58" s="157"/>
      <c r="M58" s="157"/>
      <c r="N58" s="157"/>
      <c r="O58" s="157"/>
      <c r="P58" s="157"/>
      <c r="Q58" s="157"/>
      <c r="R58" s="157"/>
      <c r="S58" s="157"/>
      <c r="T58" s="157"/>
      <c r="U58" s="157"/>
      <c r="V58" s="157"/>
      <c r="W58" s="157"/>
      <c r="X58" s="157"/>
    </row>
    <row r="59" spans="1:24" s="165" customFormat="1" ht="18" customHeight="1" outlineLevel="2" thickBot="1">
      <c r="A59" s="152" t="s">
        <v>589</v>
      </c>
      <c r="B59" s="153" t="s">
        <v>563</v>
      </c>
      <c r="C59" s="154" t="s">
        <v>590</v>
      </c>
      <c r="D59" s="117" t="s">
        <v>565</v>
      </c>
      <c r="E59" s="155" t="s">
        <v>477</v>
      </c>
      <c r="F59" s="156"/>
      <c r="G59" s="163"/>
      <c r="H59" s="163"/>
      <c r="I59" s="163"/>
      <c r="J59" s="163"/>
      <c r="K59" s="163"/>
      <c r="L59" s="164"/>
      <c r="M59" s="164"/>
      <c r="N59" s="164"/>
      <c r="O59" s="164"/>
      <c r="P59" s="164"/>
      <c r="Q59" s="164"/>
      <c r="R59" s="164"/>
      <c r="S59" s="164"/>
      <c r="T59" s="164"/>
      <c r="U59" s="164"/>
      <c r="V59" s="164"/>
      <c r="W59" s="164"/>
      <c r="X59" s="164"/>
    </row>
    <row r="60" spans="1:24" s="144" customFormat="1" ht="18" customHeight="1" outlineLevel="3">
      <c r="A60" s="170"/>
      <c r="B60" s="159" t="s">
        <v>536</v>
      </c>
      <c r="C60" s="161" t="s">
        <v>591</v>
      </c>
      <c r="D60" s="117"/>
      <c r="L60" s="157"/>
      <c r="M60" s="157"/>
      <c r="N60" s="157"/>
      <c r="O60" s="157"/>
      <c r="P60" s="157"/>
      <c r="Q60" s="157"/>
      <c r="R60" s="157"/>
      <c r="S60" s="157"/>
      <c r="T60" s="157"/>
      <c r="U60" s="157"/>
      <c r="V60" s="157"/>
      <c r="W60" s="157"/>
      <c r="X60" s="157"/>
    </row>
    <row r="61" spans="1:24" s="144" customFormat="1" ht="18" customHeight="1" outlineLevel="3">
      <c r="A61" s="166"/>
      <c r="B61" s="159" t="s">
        <v>538</v>
      </c>
      <c r="C61" s="161" t="s">
        <v>592</v>
      </c>
      <c r="D61" s="117"/>
      <c r="L61" s="157"/>
      <c r="M61" s="157"/>
      <c r="N61" s="157"/>
      <c r="O61" s="157"/>
      <c r="P61" s="157"/>
      <c r="Q61" s="157"/>
      <c r="R61" s="157"/>
      <c r="S61" s="157"/>
      <c r="T61" s="157"/>
      <c r="U61" s="157"/>
      <c r="V61" s="157"/>
      <c r="W61" s="157"/>
      <c r="X61" s="157"/>
    </row>
    <row r="62" spans="1:24" s="144" customFormat="1" ht="18" customHeight="1" outlineLevel="3">
      <c r="A62" s="166"/>
      <c r="B62" s="159" t="s">
        <v>540</v>
      </c>
      <c r="C62" s="161" t="s">
        <v>593</v>
      </c>
      <c r="D62" s="117"/>
      <c r="L62" s="157"/>
      <c r="M62" s="157"/>
      <c r="N62" s="157"/>
      <c r="O62" s="157"/>
      <c r="P62" s="157"/>
      <c r="Q62" s="157"/>
      <c r="R62" s="157"/>
      <c r="S62" s="157"/>
      <c r="T62" s="157"/>
      <c r="U62" s="157"/>
      <c r="V62" s="157"/>
      <c r="W62" s="157"/>
      <c r="X62" s="157"/>
    </row>
    <row r="63" spans="1:24" s="151" customFormat="1" ht="18" customHeight="1" outlineLevel="1" thickBot="1">
      <c r="A63" s="148">
        <v>1.6</v>
      </c>
      <c r="B63" s="149" t="s">
        <v>594</v>
      </c>
      <c r="C63" s="150"/>
      <c r="D63" s="117" t="s">
        <v>553</v>
      </c>
      <c r="E63" s="145"/>
      <c r="F63" s="145"/>
      <c r="G63" s="145"/>
      <c r="H63" s="145"/>
      <c r="I63" s="145"/>
      <c r="J63" s="145"/>
      <c r="K63" s="145"/>
      <c r="L63" s="146"/>
      <c r="M63" s="146"/>
      <c r="N63" s="146"/>
      <c r="O63" s="146"/>
      <c r="P63" s="146"/>
      <c r="Q63" s="146"/>
      <c r="R63" s="146"/>
      <c r="S63" s="146"/>
      <c r="T63" s="146"/>
      <c r="U63" s="146"/>
      <c r="V63" s="146"/>
      <c r="W63" s="146"/>
      <c r="X63" s="146"/>
    </row>
    <row r="64" spans="1:24" s="165" customFormat="1" ht="30.5" customHeight="1" outlineLevel="2" thickBot="1">
      <c r="A64" s="152" t="s">
        <v>595</v>
      </c>
      <c r="B64" s="153" t="s">
        <v>596</v>
      </c>
      <c r="C64" s="167" t="s">
        <v>597</v>
      </c>
      <c r="D64" s="117" t="s">
        <v>553</v>
      </c>
      <c r="E64" s="144"/>
      <c r="F64" s="156"/>
      <c r="G64" s="163"/>
      <c r="H64" s="163"/>
      <c r="I64" s="145"/>
      <c r="J64" s="163"/>
      <c r="K64" s="163"/>
      <c r="L64" s="164"/>
      <c r="M64" s="164"/>
      <c r="N64" s="164"/>
      <c r="O64" s="164"/>
      <c r="P64" s="164"/>
      <c r="Q64" s="164"/>
      <c r="R64" s="164"/>
      <c r="S64" s="164"/>
      <c r="T64" s="164"/>
      <c r="U64" s="164"/>
      <c r="V64" s="164"/>
      <c r="W64" s="164"/>
      <c r="X64" s="164"/>
    </row>
    <row r="65" spans="1:24" s="144" customFormat="1" ht="35.25" customHeight="1" outlineLevel="3" thickBot="1">
      <c r="A65" s="170"/>
      <c r="B65" s="171" t="s">
        <v>598</v>
      </c>
      <c r="C65" s="172"/>
      <c r="D65" s="117"/>
      <c r="F65" s="118"/>
      <c r="L65" s="157"/>
      <c r="M65" s="157"/>
      <c r="N65" s="157"/>
      <c r="O65" s="157"/>
      <c r="P65" s="157"/>
      <c r="Q65" s="157"/>
      <c r="R65" s="157"/>
      <c r="S65" s="157"/>
      <c r="T65" s="157"/>
      <c r="U65" s="157"/>
      <c r="V65" s="157"/>
      <c r="W65" s="157"/>
      <c r="X65" s="157"/>
    </row>
    <row r="66" spans="1:24" s="165" customFormat="1" ht="30" customHeight="1" outlineLevel="2" thickBot="1">
      <c r="A66" s="152" t="s">
        <v>599</v>
      </c>
      <c r="B66" s="153" t="s">
        <v>596</v>
      </c>
      <c r="C66" s="167" t="s">
        <v>600</v>
      </c>
      <c r="D66" s="117" t="s">
        <v>553</v>
      </c>
      <c r="E66" s="144"/>
      <c r="F66" s="156"/>
      <c r="G66" s="163"/>
      <c r="H66" s="163"/>
      <c r="I66" s="163"/>
      <c r="J66" s="163"/>
      <c r="K66" s="163"/>
      <c r="L66" s="164"/>
      <c r="M66" s="164"/>
      <c r="N66" s="164"/>
      <c r="O66" s="164"/>
      <c r="P66" s="164"/>
      <c r="Q66" s="164"/>
      <c r="R66" s="164"/>
      <c r="S66" s="164"/>
      <c r="T66" s="164"/>
      <c r="U66" s="164"/>
      <c r="V66" s="164"/>
      <c r="W66" s="164"/>
      <c r="X66" s="164"/>
    </row>
    <row r="67" spans="1:24" s="144" customFormat="1" ht="35.25" customHeight="1" outlineLevel="3">
      <c r="A67" s="170"/>
      <c r="B67" s="171" t="s">
        <v>601</v>
      </c>
      <c r="C67" s="172"/>
      <c r="D67" s="117"/>
      <c r="L67" s="157"/>
      <c r="M67" s="157"/>
      <c r="N67" s="157"/>
      <c r="O67" s="157"/>
      <c r="P67" s="157"/>
      <c r="Q67" s="157"/>
      <c r="R67" s="157"/>
      <c r="S67" s="157"/>
      <c r="T67" s="157"/>
      <c r="U67" s="157"/>
      <c r="V67" s="157"/>
      <c r="W67" s="157"/>
      <c r="X67" s="157"/>
    </row>
    <row r="68" spans="1:24" ht="18" customHeight="1">
      <c r="A68" s="142" t="s">
        <v>602</v>
      </c>
      <c r="B68" s="285" t="s">
        <v>603</v>
      </c>
      <c r="C68" s="286"/>
      <c r="D68" s="117">
        <v>6.3</v>
      </c>
      <c r="E68" s="173">
        <f>100/COUNTIF(E69:E154,"&lt;5")*SUM(E69:E154)/4</f>
        <v>50</v>
      </c>
    </row>
    <row r="69" spans="1:24" ht="18" customHeight="1" outlineLevel="1" thickBot="1">
      <c r="A69" s="174" t="s">
        <v>604</v>
      </c>
      <c r="B69" s="149" t="s">
        <v>605</v>
      </c>
      <c r="C69" s="150"/>
      <c r="D69" s="117" t="s">
        <v>606</v>
      </c>
    </row>
    <row r="70" spans="1:24" ht="31.25" customHeight="1" outlineLevel="2" thickBot="1">
      <c r="A70" s="152" t="s">
        <v>607</v>
      </c>
      <c r="B70" s="153" t="s">
        <v>543</v>
      </c>
      <c r="C70" s="167" t="s">
        <v>608</v>
      </c>
      <c r="D70" s="117" t="s">
        <v>609</v>
      </c>
      <c r="E70" s="155">
        <v>0</v>
      </c>
      <c r="F70" s="156"/>
    </row>
    <row r="71" spans="1:24" ht="18" customHeight="1" outlineLevel="3">
      <c r="A71" s="170"/>
      <c r="B71" s="168" t="s">
        <v>536</v>
      </c>
      <c r="C71" s="175" t="s">
        <v>610</v>
      </c>
    </row>
    <row r="72" spans="1:24" ht="18" customHeight="1" outlineLevel="3">
      <c r="A72" s="158"/>
      <c r="B72" s="168" t="s">
        <v>538</v>
      </c>
      <c r="C72" s="161" t="s">
        <v>611</v>
      </c>
    </row>
    <row r="73" spans="1:24" ht="18" customHeight="1" outlineLevel="3" thickBot="1">
      <c r="A73" s="158"/>
      <c r="B73" s="168" t="s">
        <v>540</v>
      </c>
      <c r="C73" s="161" t="s">
        <v>612</v>
      </c>
    </row>
    <row r="74" spans="1:24" ht="30.5" customHeight="1" outlineLevel="2" thickBot="1">
      <c r="A74" s="152" t="s">
        <v>613</v>
      </c>
      <c r="B74" s="153" t="s">
        <v>543</v>
      </c>
      <c r="C74" s="167" t="s">
        <v>614</v>
      </c>
      <c r="D74" s="117" t="s">
        <v>615</v>
      </c>
      <c r="E74" s="155" t="s">
        <v>477</v>
      </c>
      <c r="F74" s="156"/>
    </row>
    <row r="75" spans="1:24" ht="18" customHeight="1" outlineLevel="3">
      <c r="A75" s="170"/>
      <c r="B75" s="168" t="s">
        <v>536</v>
      </c>
      <c r="C75" s="161" t="s">
        <v>616</v>
      </c>
    </row>
    <row r="76" spans="1:24" ht="18" customHeight="1" outlineLevel="3">
      <c r="A76" s="166"/>
      <c r="B76" s="168" t="s">
        <v>538</v>
      </c>
      <c r="C76" s="161" t="s">
        <v>617</v>
      </c>
    </row>
    <row r="77" spans="1:24" ht="18" customHeight="1" outlineLevel="3">
      <c r="A77" s="166"/>
      <c r="B77" s="168" t="s">
        <v>540</v>
      </c>
      <c r="C77" s="161" t="s">
        <v>618</v>
      </c>
    </row>
    <row r="78" spans="1:24" ht="18" customHeight="1" outlineLevel="1" thickBot="1">
      <c r="A78" s="174" t="s">
        <v>619</v>
      </c>
      <c r="B78" s="149" t="s">
        <v>620</v>
      </c>
      <c r="C78" s="150"/>
      <c r="D78" s="117" t="s">
        <v>621</v>
      </c>
    </row>
    <row r="79" spans="1:24" ht="31.5" customHeight="1" outlineLevel="2" thickBot="1">
      <c r="A79" s="152" t="s">
        <v>622</v>
      </c>
      <c r="B79" s="153" t="s">
        <v>563</v>
      </c>
      <c r="C79" s="167" t="s">
        <v>623</v>
      </c>
      <c r="D79" s="117" t="s">
        <v>624</v>
      </c>
      <c r="E79" s="155">
        <v>4</v>
      </c>
      <c r="F79" s="156"/>
    </row>
    <row r="80" spans="1:24" ht="18" customHeight="1" outlineLevel="3">
      <c r="A80" s="170"/>
      <c r="B80" s="168" t="s">
        <v>536</v>
      </c>
      <c r="C80" s="161" t="s">
        <v>579</v>
      </c>
    </row>
    <row r="81" spans="1:6" s="120" customFormat="1" ht="18" customHeight="1" outlineLevel="3">
      <c r="A81" s="166"/>
      <c r="B81" s="168" t="s">
        <v>538</v>
      </c>
      <c r="C81" s="161" t="s">
        <v>572</v>
      </c>
      <c r="D81" s="117"/>
      <c r="E81" s="118"/>
      <c r="F81" s="118"/>
    </row>
    <row r="82" spans="1:6" s="120" customFormat="1" ht="18" customHeight="1" outlineLevel="3" thickBot="1">
      <c r="A82" s="166"/>
      <c r="B82" s="168" t="s">
        <v>540</v>
      </c>
      <c r="C82" s="161" t="s">
        <v>573</v>
      </c>
      <c r="D82" s="117"/>
      <c r="E82" s="118"/>
      <c r="F82" s="118"/>
    </row>
    <row r="83" spans="1:6" s="120" customFormat="1" ht="18" customHeight="1" outlineLevel="2" thickBot="1">
      <c r="A83" s="152" t="s">
        <v>625</v>
      </c>
      <c r="B83" s="153" t="s">
        <v>543</v>
      </c>
      <c r="C83" s="154" t="s">
        <v>626</v>
      </c>
      <c r="D83" s="117" t="s">
        <v>627</v>
      </c>
      <c r="E83" s="155" t="s">
        <v>477</v>
      </c>
      <c r="F83" s="156"/>
    </row>
    <row r="84" spans="1:6" s="120" customFormat="1" ht="18" customHeight="1" outlineLevel="3">
      <c r="A84" s="170"/>
      <c r="B84" s="168" t="s">
        <v>536</v>
      </c>
      <c r="C84" s="161" t="s">
        <v>628</v>
      </c>
      <c r="D84" s="117"/>
      <c r="E84" s="118"/>
      <c r="F84" s="118"/>
    </row>
    <row r="85" spans="1:6" s="120" customFormat="1" ht="18" customHeight="1" outlineLevel="3">
      <c r="A85" s="158"/>
      <c r="B85" s="168" t="s">
        <v>538</v>
      </c>
      <c r="C85" s="161" t="s">
        <v>629</v>
      </c>
      <c r="D85" s="117"/>
      <c r="E85" s="118"/>
      <c r="F85" s="118"/>
    </row>
    <row r="86" spans="1:6" s="120" customFormat="1" ht="18" customHeight="1" outlineLevel="3">
      <c r="A86" s="158"/>
      <c r="B86" s="168" t="s">
        <v>540</v>
      </c>
      <c r="C86" s="161" t="s">
        <v>630</v>
      </c>
      <c r="D86" s="117"/>
      <c r="E86" s="118"/>
      <c r="F86" s="118"/>
    </row>
    <row r="87" spans="1:6" s="120" customFormat="1" ht="18" customHeight="1" outlineLevel="1">
      <c r="A87" s="174" t="s">
        <v>631</v>
      </c>
      <c r="B87" s="288" t="s">
        <v>632</v>
      </c>
      <c r="C87" s="289"/>
      <c r="D87" s="117" t="s">
        <v>633</v>
      </c>
      <c r="E87" s="118"/>
      <c r="F87" s="118"/>
    </row>
    <row r="88" spans="1:6" s="120" customFormat="1" ht="18" customHeight="1" outlineLevel="1" thickBot="1">
      <c r="A88" s="174" t="s">
        <v>634</v>
      </c>
      <c r="B88" s="149" t="s">
        <v>635</v>
      </c>
      <c r="C88" s="150"/>
      <c r="D88" s="117" t="s">
        <v>636</v>
      </c>
      <c r="E88" s="118"/>
      <c r="F88" s="118"/>
    </row>
    <row r="89" spans="1:6" s="120" customFormat="1" ht="30" customHeight="1" outlineLevel="2" thickBot="1">
      <c r="A89" s="152" t="s">
        <v>637</v>
      </c>
      <c r="B89" s="153" t="s">
        <v>543</v>
      </c>
      <c r="C89" s="176" t="s">
        <v>638</v>
      </c>
      <c r="D89" s="117" t="s">
        <v>615</v>
      </c>
      <c r="E89" s="155" t="s">
        <v>477</v>
      </c>
      <c r="F89" s="156"/>
    </row>
    <row r="90" spans="1:6" s="120" customFormat="1" ht="18" customHeight="1" outlineLevel="3">
      <c r="A90" s="170"/>
      <c r="B90" s="168" t="s">
        <v>536</v>
      </c>
      <c r="C90" s="161" t="s">
        <v>579</v>
      </c>
      <c r="D90" s="117"/>
      <c r="E90" s="118"/>
      <c r="F90" s="118"/>
    </row>
    <row r="91" spans="1:6" s="120" customFormat="1" ht="18" customHeight="1" outlineLevel="3">
      <c r="A91" s="158"/>
      <c r="B91" s="168" t="s">
        <v>538</v>
      </c>
      <c r="C91" s="161" t="s">
        <v>572</v>
      </c>
      <c r="D91" s="117"/>
      <c r="E91" s="118"/>
      <c r="F91" s="118"/>
    </row>
    <row r="92" spans="1:6" s="120" customFormat="1" ht="18" customHeight="1" outlineLevel="3" thickBot="1">
      <c r="A92" s="158"/>
      <c r="B92" s="168" t="s">
        <v>540</v>
      </c>
      <c r="C92" s="161" t="s">
        <v>573</v>
      </c>
      <c r="D92" s="117"/>
      <c r="E92" s="118"/>
      <c r="F92" s="118"/>
    </row>
    <row r="93" spans="1:6" s="120" customFormat="1" ht="18" customHeight="1" outlineLevel="2" thickBot="1">
      <c r="A93" s="152" t="s">
        <v>639</v>
      </c>
      <c r="B93" s="153" t="s">
        <v>543</v>
      </c>
      <c r="C93" s="167" t="s">
        <v>640</v>
      </c>
      <c r="D93" s="117" t="s">
        <v>615</v>
      </c>
      <c r="E93" s="155" t="s">
        <v>477</v>
      </c>
      <c r="F93" s="156"/>
    </row>
    <row r="94" spans="1:6" s="120" customFormat="1" ht="18" customHeight="1" outlineLevel="3">
      <c r="A94" s="170"/>
      <c r="B94" s="168" t="s">
        <v>536</v>
      </c>
      <c r="C94" s="161" t="s">
        <v>579</v>
      </c>
      <c r="D94" s="117"/>
      <c r="E94" s="118"/>
      <c r="F94" s="118"/>
    </row>
    <row r="95" spans="1:6" s="120" customFormat="1" ht="18" customHeight="1" outlineLevel="3">
      <c r="A95" s="158"/>
      <c r="B95" s="168" t="s">
        <v>538</v>
      </c>
      <c r="C95" s="161" t="s">
        <v>572</v>
      </c>
      <c r="D95" s="117"/>
      <c r="E95" s="118"/>
      <c r="F95" s="118"/>
    </row>
    <row r="96" spans="1:6" s="120" customFormat="1" ht="18" customHeight="1" outlineLevel="3" thickBot="1">
      <c r="A96" s="158"/>
      <c r="B96" s="168" t="s">
        <v>540</v>
      </c>
      <c r="C96" s="161" t="s">
        <v>573</v>
      </c>
      <c r="D96" s="117"/>
      <c r="E96" s="118"/>
      <c r="F96" s="118"/>
    </row>
    <row r="97" spans="1:6" s="120" customFormat="1" ht="18" customHeight="1" outlineLevel="2" thickBot="1">
      <c r="A97" s="152" t="s">
        <v>641</v>
      </c>
      <c r="B97" s="153" t="s">
        <v>543</v>
      </c>
      <c r="C97" s="154" t="s">
        <v>642</v>
      </c>
      <c r="D97" s="117" t="s">
        <v>615</v>
      </c>
      <c r="E97" s="155" t="s">
        <v>477</v>
      </c>
      <c r="F97" s="156"/>
    </row>
    <row r="98" spans="1:6" s="120" customFormat="1" ht="18" customHeight="1" outlineLevel="3">
      <c r="A98" s="170"/>
      <c r="B98" s="168" t="s">
        <v>536</v>
      </c>
      <c r="C98" s="161" t="s">
        <v>579</v>
      </c>
      <c r="D98" s="117"/>
      <c r="E98" s="118"/>
      <c r="F98" s="118"/>
    </row>
    <row r="99" spans="1:6" s="120" customFormat="1" ht="18" customHeight="1" outlineLevel="3">
      <c r="A99" s="158"/>
      <c r="B99" s="168" t="s">
        <v>538</v>
      </c>
      <c r="C99" s="161" t="s">
        <v>572</v>
      </c>
      <c r="D99" s="117"/>
      <c r="E99" s="118"/>
      <c r="F99" s="118"/>
    </row>
    <row r="100" spans="1:6" s="120" customFormat="1" ht="18" customHeight="1" outlineLevel="3">
      <c r="A100" s="158"/>
      <c r="B100" s="168" t="s">
        <v>540</v>
      </c>
      <c r="C100" s="161" t="s">
        <v>573</v>
      </c>
      <c r="D100" s="117"/>
      <c r="E100" s="118"/>
      <c r="F100" s="118"/>
    </row>
    <row r="101" spans="1:6" s="120" customFormat="1" ht="18" customHeight="1" outlineLevel="1" thickBot="1">
      <c r="A101" s="174" t="s">
        <v>643</v>
      </c>
      <c r="B101" s="149" t="s">
        <v>644</v>
      </c>
      <c r="C101" s="150"/>
      <c r="D101" s="117" t="s">
        <v>645</v>
      </c>
      <c r="E101" s="118"/>
      <c r="F101" s="118"/>
    </row>
    <row r="102" spans="1:6" s="120" customFormat="1" ht="18" customHeight="1" outlineLevel="2" thickBot="1">
      <c r="A102" s="152" t="s">
        <v>646</v>
      </c>
      <c r="B102" s="153" t="s">
        <v>563</v>
      </c>
      <c r="C102" s="154" t="s">
        <v>647</v>
      </c>
      <c r="D102" s="117" t="s">
        <v>648</v>
      </c>
      <c r="E102" s="155" t="s">
        <v>477</v>
      </c>
      <c r="F102" s="156"/>
    </row>
    <row r="103" spans="1:6" s="120" customFormat="1" ht="18" customHeight="1" outlineLevel="3">
      <c r="A103" s="170"/>
      <c r="B103" s="168" t="s">
        <v>536</v>
      </c>
      <c r="C103" s="161" t="s">
        <v>579</v>
      </c>
      <c r="D103" s="117"/>
      <c r="E103" s="118"/>
      <c r="F103" s="118"/>
    </row>
    <row r="104" spans="1:6" s="120" customFormat="1" ht="18" customHeight="1" outlineLevel="3">
      <c r="A104" s="166"/>
      <c r="B104" s="168" t="s">
        <v>538</v>
      </c>
      <c r="C104" s="161" t="s">
        <v>572</v>
      </c>
      <c r="D104" s="117"/>
      <c r="E104" s="118"/>
      <c r="F104" s="118"/>
    </row>
    <row r="105" spans="1:6" s="120" customFormat="1" ht="18" customHeight="1" outlineLevel="3">
      <c r="A105" s="166"/>
      <c r="B105" s="168" t="s">
        <v>540</v>
      </c>
      <c r="C105" s="161" t="s">
        <v>573</v>
      </c>
      <c r="D105" s="117"/>
      <c r="E105" s="118"/>
      <c r="F105" s="118"/>
    </row>
    <row r="106" spans="1:6" s="120" customFormat="1" ht="18" customHeight="1" outlineLevel="1" thickBot="1">
      <c r="A106" s="174" t="s">
        <v>649</v>
      </c>
      <c r="B106" s="288" t="s">
        <v>650</v>
      </c>
      <c r="C106" s="289"/>
      <c r="D106" s="117" t="s">
        <v>651</v>
      </c>
      <c r="E106" s="118"/>
      <c r="F106" s="118"/>
    </row>
    <row r="107" spans="1:6" s="120" customFormat="1" ht="18" customHeight="1" outlineLevel="2" thickBot="1">
      <c r="A107" s="152" t="s">
        <v>652</v>
      </c>
      <c r="B107" s="153" t="s">
        <v>563</v>
      </c>
      <c r="C107" s="154" t="s">
        <v>653</v>
      </c>
      <c r="D107" s="117" t="s">
        <v>654</v>
      </c>
      <c r="E107" s="155" t="s">
        <v>477</v>
      </c>
      <c r="F107" s="156"/>
    </row>
    <row r="108" spans="1:6" s="120" customFormat="1" ht="18" customHeight="1" outlineLevel="3">
      <c r="A108" s="170"/>
      <c r="B108" s="168" t="s">
        <v>536</v>
      </c>
      <c r="C108" s="161" t="s">
        <v>579</v>
      </c>
      <c r="D108" s="117"/>
      <c r="E108" s="118"/>
      <c r="F108" s="118"/>
    </row>
    <row r="109" spans="1:6" s="120" customFormat="1" ht="18" customHeight="1" outlineLevel="3">
      <c r="A109" s="158"/>
      <c r="B109" s="168" t="s">
        <v>655</v>
      </c>
      <c r="C109" s="161" t="s">
        <v>572</v>
      </c>
      <c r="D109" s="117"/>
      <c r="E109" s="118"/>
      <c r="F109" s="118"/>
    </row>
    <row r="110" spans="1:6" s="120" customFormat="1" ht="18" customHeight="1" outlineLevel="3" thickBot="1">
      <c r="A110" s="158"/>
      <c r="B110" s="168" t="s">
        <v>540</v>
      </c>
      <c r="C110" s="161" t="s">
        <v>573</v>
      </c>
      <c r="D110" s="117"/>
      <c r="E110" s="118"/>
      <c r="F110" s="118"/>
    </row>
    <row r="111" spans="1:6" s="120" customFormat="1" ht="18" customHeight="1" outlineLevel="2" thickBot="1">
      <c r="A111" s="152" t="s">
        <v>656</v>
      </c>
      <c r="B111" s="153" t="s">
        <v>563</v>
      </c>
      <c r="C111" s="167" t="s">
        <v>657</v>
      </c>
      <c r="D111" s="117" t="s">
        <v>654</v>
      </c>
      <c r="E111" s="155" t="s">
        <v>477</v>
      </c>
      <c r="F111" s="156"/>
    </row>
    <row r="112" spans="1:6" s="120" customFormat="1" ht="18" customHeight="1" outlineLevel="3">
      <c r="A112" s="170"/>
      <c r="B112" s="168" t="s">
        <v>536</v>
      </c>
      <c r="C112" s="161" t="s">
        <v>579</v>
      </c>
      <c r="D112" s="117"/>
      <c r="E112" s="118"/>
      <c r="F112" s="118"/>
    </row>
    <row r="113" spans="1:6" s="120" customFormat="1" ht="18" customHeight="1" outlineLevel="3">
      <c r="A113" s="158"/>
      <c r="B113" s="168" t="s">
        <v>538</v>
      </c>
      <c r="C113" s="161" t="s">
        <v>572</v>
      </c>
      <c r="D113" s="117"/>
      <c r="E113" s="118"/>
      <c r="F113" s="118"/>
    </row>
    <row r="114" spans="1:6" s="120" customFormat="1" ht="18" customHeight="1" outlineLevel="3" thickBot="1">
      <c r="A114" s="158"/>
      <c r="B114" s="168" t="s">
        <v>540</v>
      </c>
      <c r="C114" s="161" t="s">
        <v>573</v>
      </c>
      <c r="D114" s="117"/>
      <c r="E114" s="118"/>
      <c r="F114" s="118"/>
    </row>
    <row r="115" spans="1:6" s="120" customFormat="1" ht="18" customHeight="1" outlineLevel="2" thickBot="1">
      <c r="A115" s="152" t="s">
        <v>658</v>
      </c>
      <c r="B115" s="153" t="s">
        <v>563</v>
      </c>
      <c r="C115" s="167" t="s">
        <v>659</v>
      </c>
      <c r="D115" s="117" t="s">
        <v>654</v>
      </c>
      <c r="E115" s="155" t="s">
        <v>477</v>
      </c>
      <c r="F115" s="156"/>
    </row>
    <row r="116" spans="1:6" s="120" customFormat="1" ht="18" customHeight="1" outlineLevel="3">
      <c r="A116" s="170"/>
      <c r="B116" s="168" t="s">
        <v>536</v>
      </c>
      <c r="C116" s="161" t="s">
        <v>579</v>
      </c>
      <c r="D116" s="117"/>
      <c r="E116" s="118"/>
      <c r="F116" s="118"/>
    </row>
    <row r="117" spans="1:6" s="120" customFormat="1" ht="18" customHeight="1" outlineLevel="3">
      <c r="A117" s="158"/>
      <c r="B117" s="168" t="s">
        <v>538</v>
      </c>
      <c r="C117" s="161" t="s">
        <v>572</v>
      </c>
      <c r="D117" s="117"/>
      <c r="E117" s="118"/>
      <c r="F117" s="118"/>
    </row>
    <row r="118" spans="1:6" s="120" customFormat="1" ht="18" customHeight="1" outlineLevel="3" thickBot="1">
      <c r="A118" s="158"/>
      <c r="B118" s="168" t="s">
        <v>540</v>
      </c>
      <c r="C118" s="161" t="s">
        <v>573</v>
      </c>
      <c r="D118" s="117"/>
      <c r="E118" s="118"/>
      <c r="F118" s="118"/>
    </row>
    <row r="119" spans="1:6" s="120" customFormat="1" ht="18" customHeight="1" outlineLevel="2" thickBot="1">
      <c r="A119" s="152" t="s">
        <v>660</v>
      </c>
      <c r="B119" s="153" t="s">
        <v>563</v>
      </c>
      <c r="C119" s="167" t="s">
        <v>661</v>
      </c>
      <c r="D119" s="117" t="s">
        <v>654</v>
      </c>
      <c r="E119" s="155" t="s">
        <v>477</v>
      </c>
      <c r="F119" s="156"/>
    </row>
    <row r="120" spans="1:6" s="120" customFormat="1" ht="18" customHeight="1" outlineLevel="3">
      <c r="A120" s="170"/>
      <c r="B120" s="168" t="s">
        <v>536</v>
      </c>
      <c r="C120" s="161" t="s">
        <v>579</v>
      </c>
      <c r="D120" s="117"/>
      <c r="E120" s="118"/>
      <c r="F120" s="118"/>
    </row>
    <row r="121" spans="1:6" s="120" customFormat="1" ht="18" customHeight="1" outlineLevel="3">
      <c r="A121" s="158"/>
      <c r="B121" s="168" t="s">
        <v>538</v>
      </c>
      <c r="C121" s="161" t="s">
        <v>572</v>
      </c>
      <c r="D121" s="117"/>
      <c r="E121" s="118"/>
      <c r="F121" s="118"/>
    </row>
    <row r="122" spans="1:6" s="120" customFormat="1" ht="18" customHeight="1" outlineLevel="3" thickBot="1">
      <c r="A122" s="158"/>
      <c r="B122" s="168" t="s">
        <v>540</v>
      </c>
      <c r="C122" s="161" t="s">
        <v>573</v>
      </c>
      <c r="D122" s="117"/>
      <c r="E122" s="118"/>
      <c r="F122" s="118"/>
    </row>
    <row r="123" spans="1:6" s="120" customFormat="1" ht="18" customHeight="1" outlineLevel="2" thickBot="1">
      <c r="A123" s="152" t="s">
        <v>662</v>
      </c>
      <c r="B123" s="153" t="s">
        <v>563</v>
      </c>
      <c r="C123" s="167" t="s">
        <v>663</v>
      </c>
      <c r="D123" s="117" t="s">
        <v>654</v>
      </c>
      <c r="E123" s="155" t="s">
        <v>477</v>
      </c>
      <c r="F123" s="156"/>
    </row>
    <row r="124" spans="1:6" s="120" customFormat="1" ht="18" customHeight="1" outlineLevel="3">
      <c r="A124" s="170"/>
      <c r="B124" s="168" t="s">
        <v>536</v>
      </c>
      <c r="C124" s="161" t="s">
        <v>579</v>
      </c>
      <c r="D124" s="117"/>
      <c r="E124" s="118"/>
      <c r="F124" s="118"/>
    </row>
    <row r="125" spans="1:6" s="120" customFormat="1" ht="18" customHeight="1" outlineLevel="3">
      <c r="A125" s="158"/>
      <c r="B125" s="168" t="s">
        <v>538</v>
      </c>
      <c r="C125" s="161" t="s">
        <v>572</v>
      </c>
      <c r="D125" s="117"/>
      <c r="E125" s="118"/>
      <c r="F125" s="118"/>
    </row>
    <row r="126" spans="1:6" s="120" customFormat="1" ht="18" customHeight="1" outlineLevel="3" thickBot="1">
      <c r="A126" s="158"/>
      <c r="B126" s="168" t="s">
        <v>540</v>
      </c>
      <c r="C126" s="161" t="s">
        <v>573</v>
      </c>
      <c r="D126" s="117"/>
      <c r="E126" s="118"/>
      <c r="F126" s="118"/>
    </row>
    <row r="127" spans="1:6" s="120" customFormat="1" ht="18" customHeight="1" outlineLevel="2" thickBot="1">
      <c r="A127" s="152" t="s">
        <v>664</v>
      </c>
      <c r="B127" s="153" t="s">
        <v>563</v>
      </c>
      <c r="C127" s="154" t="s">
        <v>665</v>
      </c>
      <c r="D127" s="117" t="s">
        <v>654</v>
      </c>
      <c r="E127" s="155" t="s">
        <v>477</v>
      </c>
      <c r="F127" s="156"/>
    </row>
    <row r="128" spans="1:6" s="120" customFormat="1" ht="18" customHeight="1" outlineLevel="3">
      <c r="A128" s="170"/>
      <c r="B128" s="168" t="s">
        <v>536</v>
      </c>
      <c r="C128" s="161" t="s">
        <v>579</v>
      </c>
      <c r="D128" s="117"/>
      <c r="E128" s="118"/>
      <c r="F128" s="118"/>
    </row>
    <row r="129" spans="1:6" s="120" customFormat="1" ht="18" customHeight="1" outlineLevel="3">
      <c r="A129" s="158"/>
      <c r="B129" s="168" t="s">
        <v>538</v>
      </c>
      <c r="C129" s="161" t="s">
        <v>572</v>
      </c>
      <c r="D129" s="117"/>
      <c r="E129" s="118"/>
      <c r="F129" s="118"/>
    </row>
    <row r="130" spans="1:6" s="120" customFormat="1" ht="18" customHeight="1" outlineLevel="3" thickBot="1">
      <c r="A130" s="158"/>
      <c r="B130" s="168" t="s">
        <v>540</v>
      </c>
      <c r="C130" s="161" t="s">
        <v>573</v>
      </c>
      <c r="D130" s="117"/>
      <c r="E130" s="118"/>
      <c r="F130" s="118"/>
    </row>
    <row r="131" spans="1:6" s="120" customFormat="1" ht="17.25" customHeight="1" outlineLevel="2" thickBot="1">
      <c r="A131" s="152" t="s">
        <v>666</v>
      </c>
      <c r="B131" s="153" t="s">
        <v>563</v>
      </c>
      <c r="C131" s="167" t="s">
        <v>667</v>
      </c>
      <c r="D131" s="117" t="s">
        <v>654</v>
      </c>
      <c r="E131" s="155" t="s">
        <v>477</v>
      </c>
      <c r="F131" s="156"/>
    </row>
    <row r="132" spans="1:6" s="120" customFormat="1" ht="18" customHeight="1" outlineLevel="3">
      <c r="A132" s="170"/>
      <c r="B132" s="168" t="s">
        <v>536</v>
      </c>
      <c r="C132" s="161" t="s">
        <v>579</v>
      </c>
      <c r="D132" s="117"/>
      <c r="E132" s="118"/>
      <c r="F132" s="118"/>
    </row>
    <row r="133" spans="1:6" s="120" customFormat="1" ht="18" customHeight="1" outlineLevel="3">
      <c r="A133" s="158"/>
      <c r="B133" s="168" t="s">
        <v>538</v>
      </c>
      <c r="C133" s="161" t="s">
        <v>668</v>
      </c>
      <c r="D133" s="117"/>
      <c r="E133" s="118"/>
      <c r="F133" s="118"/>
    </row>
    <row r="134" spans="1:6" s="120" customFormat="1" ht="18" customHeight="1" outlineLevel="3" thickBot="1">
      <c r="A134" s="158"/>
      <c r="B134" s="168" t="s">
        <v>540</v>
      </c>
      <c r="C134" s="161" t="s">
        <v>669</v>
      </c>
      <c r="D134" s="117"/>
      <c r="E134" s="118"/>
      <c r="F134" s="118"/>
    </row>
    <row r="135" spans="1:6" s="120" customFormat="1" ht="47.75" customHeight="1" outlineLevel="2" thickBot="1">
      <c r="A135" s="152" t="s">
        <v>670</v>
      </c>
      <c r="B135" s="153" t="s">
        <v>563</v>
      </c>
      <c r="C135" s="176" t="s">
        <v>671</v>
      </c>
      <c r="D135" s="117" t="s">
        <v>654</v>
      </c>
      <c r="E135" s="155" t="s">
        <v>477</v>
      </c>
      <c r="F135" s="156"/>
    </row>
    <row r="136" spans="1:6" s="120" customFormat="1" ht="18" customHeight="1" outlineLevel="3">
      <c r="A136" s="170"/>
      <c r="B136" s="168" t="s">
        <v>536</v>
      </c>
      <c r="C136" s="161" t="s">
        <v>672</v>
      </c>
      <c r="D136" s="117"/>
      <c r="E136" s="118"/>
      <c r="F136" s="118"/>
    </row>
    <row r="137" spans="1:6" s="120" customFormat="1" ht="18" customHeight="1" outlineLevel="3">
      <c r="A137" s="158"/>
      <c r="B137" s="168" t="s">
        <v>538</v>
      </c>
      <c r="C137" s="161" t="s">
        <v>668</v>
      </c>
      <c r="D137" s="117"/>
      <c r="E137" s="118"/>
      <c r="F137" s="118"/>
    </row>
    <row r="138" spans="1:6" s="120" customFormat="1" ht="18" customHeight="1" outlineLevel="3">
      <c r="A138" s="158"/>
      <c r="B138" s="168" t="s">
        <v>540</v>
      </c>
      <c r="C138" s="161" t="s">
        <v>573</v>
      </c>
      <c r="D138" s="117"/>
      <c r="E138" s="118"/>
      <c r="F138" s="118"/>
    </row>
    <row r="139" spans="1:6" s="120" customFormat="1" ht="18" customHeight="1" outlineLevel="1" thickBot="1">
      <c r="A139" s="174" t="s">
        <v>673</v>
      </c>
      <c r="B139" s="149" t="s">
        <v>674</v>
      </c>
      <c r="C139" s="150"/>
      <c r="D139" s="117" t="s">
        <v>675</v>
      </c>
      <c r="E139" s="118"/>
      <c r="F139" s="118"/>
    </row>
    <row r="140" spans="1:6" s="120" customFormat="1" ht="38.75" customHeight="1" outlineLevel="2" thickBot="1">
      <c r="A140" s="152" t="s">
        <v>676</v>
      </c>
      <c r="B140" s="153" t="s">
        <v>543</v>
      </c>
      <c r="C140" s="176" t="s">
        <v>677</v>
      </c>
      <c r="D140" s="117" t="s">
        <v>678</v>
      </c>
      <c r="E140" s="155" t="s">
        <v>477</v>
      </c>
      <c r="F140" s="156"/>
    </row>
    <row r="141" spans="1:6" s="120" customFormat="1" ht="18" customHeight="1" outlineLevel="3">
      <c r="A141" s="170"/>
      <c r="B141" s="168" t="s">
        <v>536</v>
      </c>
      <c r="C141" s="161" t="s">
        <v>679</v>
      </c>
      <c r="D141" s="117"/>
      <c r="E141" s="118"/>
      <c r="F141" s="118"/>
    </row>
    <row r="142" spans="1:6" s="120" customFormat="1" ht="18" customHeight="1" outlineLevel="3">
      <c r="A142" s="166"/>
      <c r="B142" s="168" t="s">
        <v>538</v>
      </c>
      <c r="C142" s="161" t="s">
        <v>680</v>
      </c>
      <c r="D142" s="117"/>
      <c r="E142" s="118"/>
      <c r="F142" s="118"/>
    </row>
    <row r="143" spans="1:6" s="120" customFormat="1" ht="18" customHeight="1" outlineLevel="3">
      <c r="A143" s="166"/>
      <c r="B143" s="168" t="s">
        <v>540</v>
      </c>
      <c r="C143" s="161" t="s">
        <v>681</v>
      </c>
      <c r="D143" s="117"/>
      <c r="E143" s="118"/>
      <c r="F143" s="118"/>
    </row>
    <row r="144" spans="1:6" s="120" customFormat="1" ht="18" customHeight="1" outlineLevel="1" thickBot="1">
      <c r="A144" s="174" t="s">
        <v>682</v>
      </c>
      <c r="B144" s="149" t="s">
        <v>683</v>
      </c>
      <c r="C144" s="150"/>
      <c r="D144" s="117" t="s">
        <v>684</v>
      </c>
      <c r="E144" s="118"/>
      <c r="F144" s="118"/>
    </row>
    <row r="145" spans="1:6" s="120" customFormat="1" ht="36" customHeight="1" outlineLevel="2" thickBot="1">
      <c r="A145" s="152" t="s">
        <v>685</v>
      </c>
      <c r="B145" s="153" t="s">
        <v>543</v>
      </c>
      <c r="C145" s="176" t="s">
        <v>686</v>
      </c>
      <c r="D145" s="117" t="s">
        <v>687</v>
      </c>
      <c r="E145" s="155" t="s">
        <v>477</v>
      </c>
      <c r="F145" s="156"/>
    </row>
    <row r="146" spans="1:6" s="120" customFormat="1" ht="18" customHeight="1" outlineLevel="3">
      <c r="A146" s="170"/>
      <c r="B146" s="168" t="s">
        <v>536</v>
      </c>
      <c r="C146" s="161" t="s">
        <v>679</v>
      </c>
      <c r="D146" s="117"/>
      <c r="E146" s="118"/>
      <c r="F146" s="118"/>
    </row>
    <row r="147" spans="1:6" s="120" customFormat="1" ht="18" customHeight="1" outlineLevel="3">
      <c r="A147" s="166"/>
      <c r="B147" s="168" t="s">
        <v>538</v>
      </c>
      <c r="C147" s="161" t="s">
        <v>680</v>
      </c>
      <c r="D147" s="117"/>
      <c r="E147" s="118"/>
      <c r="F147" s="118"/>
    </row>
    <row r="148" spans="1:6" s="120" customFormat="1" ht="18" customHeight="1" outlineLevel="3">
      <c r="A148" s="166"/>
      <c r="B148" s="168" t="s">
        <v>540</v>
      </c>
      <c r="C148" s="161" t="s">
        <v>681</v>
      </c>
      <c r="D148" s="117"/>
      <c r="E148" s="118"/>
      <c r="F148" s="118"/>
    </row>
    <row r="149" spans="1:6" s="120" customFormat="1" ht="18" customHeight="1" outlineLevel="1" thickBot="1">
      <c r="A149" s="174" t="s">
        <v>688</v>
      </c>
      <c r="B149" s="149" t="s">
        <v>689</v>
      </c>
      <c r="C149" s="150"/>
      <c r="D149" s="117" t="s">
        <v>690</v>
      </c>
      <c r="E149" s="118"/>
      <c r="F149" s="118"/>
    </row>
    <row r="150" spans="1:6" s="120" customFormat="1" ht="51" customHeight="1" outlineLevel="2" thickBot="1">
      <c r="A150" s="177" t="s">
        <v>691</v>
      </c>
      <c r="B150" s="178" t="s">
        <v>563</v>
      </c>
      <c r="C150" s="176" t="s">
        <v>692</v>
      </c>
      <c r="D150" s="117" t="s">
        <v>693</v>
      </c>
      <c r="E150" s="155" t="s">
        <v>477</v>
      </c>
      <c r="F150" s="156"/>
    </row>
    <row r="151" spans="1:6" s="120" customFormat="1" ht="18" customHeight="1" outlineLevel="3">
      <c r="A151" s="170"/>
      <c r="B151" s="168" t="s">
        <v>536</v>
      </c>
      <c r="C151" s="161" t="s">
        <v>672</v>
      </c>
      <c r="D151" s="117"/>
      <c r="E151" s="118"/>
      <c r="F151" s="118"/>
    </row>
    <row r="152" spans="1:6" s="120" customFormat="1" ht="18" customHeight="1" outlineLevel="3">
      <c r="A152" s="166"/>
      <c r="B152" s="168" t="s">
        <v>538</v>
      </c>
      <c r="C152" s="161" t="s">
        <v>668</v>
      </c>
      <c r="D152" s="117"/>
      <c r="E152" s="118"/>
      <c r="F152" s="118"/>
    </row>
    <row r="153" spans="1:6" s="120" customFormat="1" ht="18" customHeight="1" outlineLevel="3">
      <c r="A153" s="166"/>
      <c r="B153" s="168" t="s">
        <v>540</v>
      </c>
      <c r="C153" s="161" t="s">
        <v>669</v>
      </c>
      <c r="D153" s="117"/>
      <c r="E153" s="118"/>
      <c r="F153" s="118"/>
    </row>
    <row r="154" spans="1:6" s="120" customFormat="1" ht="18" customHeight="1" outlineLevel="1" thickBot="1">
      <c r="A154" s="179" t="s">
        <v>694</v>
      </c>
      <c r="B154" s="149" t="s">
        <v>695</v>
      </c>
      <c r="C154" s="150"/>
      <c r="D154" s="117" t="s">
        <v>565</v>
      </c>
      <c r="E154" s="118"/>
      <c r="F154" s="118"/>
    </row>
    <row r="155" spans="1:6" s="120" customFormat="1" ht="32.75" customHeight="1" outlineLevel="2" thickBot="1">
      <c r="A155" s="152" t="s">
        <v>696</v>
      </c>
      <c r="B155" s="153" t="s">
        <v>697</v>
      </c>
      <c r="C155" s="167" t="s">
        <v>698</v>
      </c>
      <c r="D155" s="117" t="s">
        <v>565</v>
      </c>
      <c r="E155" s="118"/>
      <c r="F155" s="156"/>
    </row>
    <row r="156" spans="1:6" s="120" customFormat="1" ht="35.25" customHeight="1" outlineLevel="3" thickBot="1">
      <c r="A156" s="170"/>
      <c r="B156" s="171" t="s">
        <v>601</v>
      </c>
      <c r="C156" s="172"/>
      <c r="D156" s="117"/>
      <c r="E156" s="118"/>
      <c r="F156" s="118"/>
    </row>
    <row r="157" spans="1:6" s="120" customFormat="1" ht="18" customHeight="1" outlineLevel="2" thickBot="1">
      <c r="A157" s="152" t="s">
        <v>699</v>
      </c>
      <c r="B157" s="153" t="s">
        <v>697</v>
      </c>
      <c r="C157" s="167" t="s">
        <v>700</v>
      </c>
      <c r="D157" s="117" t="s">
        <v>565</v>
      </c>
      <c r="E157" s="118"/>
      <c r="F157" s="156"/>
    </row>
    <row r="158" spans="1:6" s="120" customFormat="1" ht="35.25" customHeight="1" outlineLevel="3">
      <c r="A158" s="170"/>
      <c r="B158" s="171" t="s">
        <v>601</v>
      </c>
      <c r="C158" s="172"/>
      <c r="D158" s="117"/>
      <c r="E158" s="118"/>
      <c r="F158" s="118"/>
    </row>
    <row r="159" spans="1:6" s="120" customFormat="1" ht="18" customHeight="1">
      <c r="A159" s="142" t="s">
        <v>701</v>
      </c>
      <c r="B159" s="285" t="s">
        <v>702</v>
      </c>
      <c r="C159" s="286"/>
      <c r="D159" s="180">
        <v>6.4</v>
      </c>
      <c r="E159" s="173">
        <f>100/COUNTIF(E160:E226,"&lt;5")*SUM(E160:E226)/4</f>
        <v>66.666666666666671</v>
      </c>
      <c r="F159" s="118"/>
    </row>
    <row r="160" spans="1:6" s="120" customFormat="1" ht="18" customHeight="1" outlineLevel="1" thickBot="1">
      <c r="A160" s="174" t="s">
        <v>703</v>
      </c>
      <c r="B160" s="181" t="s">
        <v>704</v>
      </c>
      <c r="C160" s="182"/>
      <c r="D160" s="180" t="s">
        <v>705</v>
      </c>
      <c r="E160" s="118"/>
      <c r="F160" s="118"/>
    </row>
    <row r="161" spans="1:6" s="120" customFormat="1" ht="18" customHeight="1" outlineLevel="2" thickBot="1">
      <c r="A161" s="152" t="s">
        <v>706</v>
      </c>
      <c r="B161" s="153" t="s">
        <v>707</v>
      </c>
      <c r="C161" s="167" t="s">
        <v>708</v>
      </c>
      <c r="D161" s="180" t="s">
        <v>709</v>
      </c>
      <c r="E161" s="155">
        <v>0</v>
      </c>
      <c r="F161" s="156"/>
    </row>
    <row r="162" spans="1:6" s="120" customFormat="1" ht="18" customHeight="1" outlineLevel="3">
      <c r="A162" s="158"/>
      <c r="B162" s="168" t="s">
        <v>536</v>
      </c>
      <c r="C162" s="175" t="s">
        <v>610</v>
      </c>
      <c r="D162" s="180"/>
      <c r="E162" s="118"/>
      <c r="F162" s="118"/>
    </row>
    <row r="163" spans="1:6" s="120" customFormat="1" ht="18" customHeight="1" outlineLevel="3">
      <c r="A163" s="158"/>
      <c r="B163" s="168" t="s">
        <v>538</v>
      </c>
      <c r="C163" s="161" t="s">
        <v>611</v>
      </c>
      <c r="D163" s="180"/>
      <c r="E163" s="118"/>
      <c r="F163" s="118"/>
    </row>
    <row r="164" spans="1:6" s="120" customFormat="1" ht="18" customHeight="1" outlineLevel="3">
      <c r="A164" s="158"/>
      <c r="B164" s="168" t="s">
        <v>540</v>
      </c>
      <c r="C164" s="161" t="s">
        <v>612</v>
      </c>
      <c r="D164" s="180"/>
      <c r="E164" s="118"/>
      <c r="F164" s="118"/>
    </row>
    <row r="165" spans="1:6" s="120" customFormat="1" ht="18" customHeight="1" outlineLevel="1" thickBot="1">
      <c r="A165" s="174" t="s">
        <v>710</v>
      </c>
      <c r="B165" s="181" t="s">
        <v>711</v>
      </c>
      <c r="C165" s="182"/>
      <c r="D165" s="180" t="s">
        <v>712</v>
      </c>
      <c r="E165" s="118"/>
      <c r="F165" s="118"/>
    </row>
    <row r="166" spans="1:6" s="120" customFormat="1" ht="18" customHeight="1" outlineLevel="2" thickBot="1">
      <c r="A166" s="152" t="s">
        <v>713</v>
      </c>
      <c r="B166" s="153" t="s">
        <v>543</v>
      </c>
      <c r="C166" s="167" t="s">
        <v>714</v>
      </c>
      <c r="D166" s="180" t="s">
        <v>715</v>
      </c>
      <c r="E166" s="155">
        <v>4</v>
      </c>
      <c r="F166" s="156"/>
    </row>
    <row r="167" spans="1:6" s="120" customFormat="1" ht="18" customHeight="1" outlineLevel="3">
      <c r="A167" s="170"/>
      <c r="B167" s="168" t="s">
        <v>536</v>
      </c>
      <c r="C167" s="161" t="s">
        <v>679</v>
      </c>
      <c r="D167" s="180"/>
      <c r="E167" s="118"/>
      <c r="F167" s="118"/>
    </row>
    <row r="168" spans="1:6" s="120" customFormat="1" ht="18" customHeight="1" outlineLevel="3">
      <c r="A168" s="158"/>
      <c r="B168" s="168" t="s">
        <v>538</v>
      </c>
      <c r="C168" s="161" t="s">
        <v>680</v>
      </c>
      <c r="D168" s="180"/>
      <c r="E168" s="118"/>
      <c r="F168" s="118"/>
    </row>
    <row r="169" spans="1:6" s="120" customFormat="1" ht="18" customHeight="1" outlineLevel="3" thickBot="1">
      <c r="A169" s="158"/>
      <c r="B169" s="168" t="s">
        <v>540</v>
      </c>
      <c r="C169" s="161" t="s">
        <v>573</v>
      </c>
      <c r="D169" s="183"/>
      <c r="E169" s="118"/>
      <c r="F169" s="118"/>
    </row>
    <row r="170" spans="1:6" s="120" customFormat="1" ht="18" customHeight="1" outlineLevel="2" thickBot="1">
      <c r="A170" s="152" t="s">
        <v>716</v>
      </c>
      <c r="B170" s="153" t="s">
        <v>543</v>
      </c>
      <c r="C170" s="167" t="s">
        <v>717</v>
      </c>
      <c r="D170" s="180" t="s">
        <v>715</v>
      </c>
      <c r="E170" s="155" t="s">
        <v>477</v>
      </c>
      <c r="F170" s="156"/>
    </row>
    <row r="171" spans="1:6" s="120" customFormat="1" ht="18" customHeight="1" outlineLevel="3">
      <c r="A171" s="170"/>
      <c r="B171" s="168" t="s">
        <v>536</v>
      </c>
      <c r="C171" s="161" t="s">
        <v>679</v>
      </c>
      <c r="D171" s="183"/>
      <c r="E171" s="118"/>
      <c r="F171" s="118"/>
    </row>
    <row r="172" spans="1:6" s="120" customFormat="1" ht="18" customHeight="1" outlineLevel="3">
      <c r="A172" s="158"/>
      <c r="B172" s="168" t="s">
        <v>538</v>
      </c>
      <c r="C172" s="161" t="s">
        <v>680</v>
      </c>
      <c r="D172" s="180"/>
      <c r="E172" s="118"/>
      <c r="F172" s="118"/>
    </row>
    <row r="173" spans="1:6" s="120" customFormat="1" ht="18" customHeight="1" outlineLevel="3" thickBot="1">
      <c r="A173" s="158"/>
      <c r="B173" s="168" t="s">
        <v>540</v>
      </c>
      <c r="C173" s="161" t="s">
        <v>573</v>
      </c>
      <c r="D173" s="180"/>
      <c r="E173" s="118"/>
      <c r="F173" s="118"/>
    </row>
    <row r="174" spans="1:6" s="120" customFormat="1" ht="18" customHeight="1" outlineLevel="2" thickBot="1">
      <c r="A174" s="152" t="s">
        <v>718</v>
      </c>
      <c r="B174" s="153" t="s">
        <v>543</v>
      </c>
      <c r="C174" s="167" t="s">
        <v>719</v>
      </c>
      <c r="D174" s="180" t="s">
        <v>715</v>
      </c>
      <c r="E174" s="155">
        <v>4</v>
      </c>
      <c r="F174" s="156"/>
    </row>
    <row r="175" spans="1:6" s="120" customFormat="1" ht="18" customHeight="1" outlineLevel="3">
      <c r="A175" s="170"/>
      <c r="B175" s="168" t="s">
        <v>536</v>
      </c>
      <c r="C175" s="161" t="s">
        <v>679</v>
      </c>
      <c r="D175" s="180"/>
      <c r="E175" s="118"/>
      <c r="F175" s="118"/>
    </row>
    <row r="176" spans="1:6" s="120" customFormat="1" ht="18" customHeight="1" outlineLevel="3">
      <c r="A176" s="158"/>
      <c r="B176" s="168" t="s">
        <v>538</v>
      </c>
      <c r="C176" s="161" t="s">
        <v>680</v>
      </c>
      <c r="D176" s="180"/>
      <c r="E176" s="118"/>
      <c r="F176" s="118"/>
    </row>
    <row r="177" spans="1:6" s="120" customFormat="1" ht="18" customHeight="1" outlineLevel="3">
      <c r="A177" s="158"/>
      <c r="B177" s="168" t="s">
        <v>540</v>
      </c>
      <c r="C177" s="161" t="s">
        <v>573</v>
      </c>
      <c r="D177" s="180"/>
      <c r="E177" s="118"/>
      <c r="F177" s="118"/>
    </row>
    <row r="178" spans="1:6" s="120" customFormat="1" ht="18" customHeight="1" outlineLevel="1" thickBot="1">
      <c r="A178" s="174" t="s">
        <v>720</v>
      </c>
      <c r="B178" s="181" t="s">
        <v>721</v>
      </c>
      <c r="C178" s="182"/>
      <c r="D178" s="180" t="s">
        <v>722</v>
      </c>
      <c r="E178" s="118"/>
      <c r="F178" s="118"/>
    </row>
    <row r="179" spans="1:6" s="120" customFormat="1" ht="33" customHeight="1" outlineLevel="2" thickBot="1">
      <c r="A179" s="152" t="s">
        <v>723</v>
      </c>
      <c r="B179" s="153" t="s">
        <v>707</v>
      </c>
      <c r="C179" s="167" t="s">
        <v>724</v>
      </c>
      <c r="D179" s="180" t="s">
        <v>725</v>
      </c>
      <c r="E179" s="155" t="s">
        <v>477</v>
      </c>
      <c r="F179" s="156"/>
    </row>
    <row r="180" spans="1:6" s="120" customFormat="1" ht="18" customHeight="1" outlineLevel="3">
      <c r="A180" s="158"/>
      <c r="B180" s="168" t="s">
        <v>536</v>
      </c>
      <c r="C180" s="161" t="s">
        <v>679</v>
      </c>
      <c r="D180" s="180"/>
      <c r="E180" s="118"/>
      <c r="F180" s="118"/>
    </row>
    <row r="181" spans="1:6" s="120" customFormat="1" ht="18" customHeight="1" outlineLevel="3">
      <c r="A181" s="158"/>
      <c r="B181" s="168" t="s">
        <v>538</v>
      </c>
      <c r="C181" s="161" t="s">
        <v>680</v>
      </c>
      <c r="D181" s="180"/>
      <c r="E181" s="118"/>
      <c r="F181" s="118"/>
    </row>
    <row r="182" spans="1:6" s="120" customFormat="1" ht="18" customHeight="1" outlineLevel="3" thickBot="1">
      <c r="A182" s="158"/>
      <c r="B182" s="168" t="s">
        <v>540</v>
      </c>
      <c r="C182" s="161" t="s">
        <v>573</v>
      </c>
      <c r="D182" s="180"/>
      <c r="E182" s="118"/>
      <c r="F182" s="118"/>
    </row>
    <row r="183" spans="1:6" s="120" customFormat="1" ht="33" customHeight="1" outlineLevel="2" thickBot="1">
      <c r="A183" s="152" t="s">
        <v>726</v>
      </c>
      <c r="B183" s="153" t="s">
        <v>707</v>
      </c>
      <c r="C183" s="167" t="s">
        <v>727</v>
      </c>
      <c r="D183" s="180" t="s">
        <v>725</v>
      </c>
      <c r="E183" s="155" t="s">
        <v>477</v>
      </c>
      <c r="F183" s="156"/>
    </row>
    <row r="184" spans="1:6" s="120" customFormat="1" ht="18" customHeight="1" outlineLevel="3">
      <c r="A184" s="170"/>
      <c r="B184" s="168" t="s">
        <v>536</v>
      </c>
      <c r="C184" s="161" t="s">
        <v>679</v>
      </c>
      <c r="D184" s="180"/>
      <c r="E184" s="118"/>
      <c r="F184" s="118"/>
    </row>
    <row r="185" spans="1:6" s="120" customFormat="1" ht="18" customHeight="1" outlineLevel="3">
      <c r="A185" s="158"/>
      <c r="B185" s="168" t="s">
        <v>538</v>
      </c>
      <c r="C185" s="161" t="s">
        <v>680</v>
      </c>
      <c r="D185" s="180"/>
      <c r="E185" s="118"/>
      <c r="F185" s="118"/>
    </row>
    <row r="186" spans="1:6" s="120" customFormat="1" ht="18" customHeight="1" outlineLevel="3" thickBot="1">
      <c r="A186" s="158"/>
      <c r="B186" s="168" t="s">
        <v>540</v>
      </c>
      <c r="C186" s="161" t="s">
        <v>573</v>
      </c>
      <c r="D186" s="180"/>
      <c r="E186" s="118"/>
      <c r="F186" s="118"/>
    </row>
    <row r="187" spans="1:6" s="120" customFormat="1" ht="18" customHeight="1" outlineLevel="2" thickBot="1">
      <c r="A187" s="152" t="s">
        <v>728</v>
      </c>
      <c r="B187" s="153" t="s">
        <v>707</v>
      </c>
      <c r="C187" s="154" t="s">
        <v>729</v>
      </c>
      <c r="D187" s="180" t="s">
        <v>725</v>
      </c>
      <c r="E187" s="155" t="s">
        <v>477</v>
      </c>
      <c r="F187" s="156"/>
    </row>
    <row r="188" spans="1:6" s="120" customFormat="1" ht="18" customHeight="1" outlineLevel="3">
      <c r="A188" s="170"/>
      <c r="B188" s="168" t="s">
        <v>536</v>
      </c>
      <c r="C188" s="161" t="s">
        <v>679</v>
      </c>
      <c r="D188" s="180"/>
      <c r="E188" s="118"/>
      <c r="F188" s="118"/>
    </row>
    <row r="189" spans="1:6" s="120" customFormat="1" ht="18" customHeight="1" outlineLevel="3">
      <c r="A189" s="158"/>
      <c r="B189" s="168" t="s">
        <v>538</v>
      </c>
      <c r="C189" s="161" t="s">
        <v>680</v>
      </c>
      <c r="D189" s="180"/>
      <c r="E189" s="118"/>
      <c r="F189" s="118"/>
    </row>
    <row r="190" spans="1:6" s="120" customFormat="1" ht="18" customHeight="1" outlineLevel="3" thickBot="1">
      <c r="A190" s="158"/>
      <c r="B190" s="168" t="s">
        <v>540</v>
      </c>
      <c r="C190" s="161" t="s">
        <v>573</v>
      </c>
      <c r="D190" s="180"/>
      <c r="E190" s="118"/>
      <c r="F190" s="118"/>
    </row>
    <row r="191" spans="1:6" s="120" customFormat="1" ht="18" customHeight="1" outlineLevel="2" thickBot="1">
      <c r="A191" s="152" t="s">
        <v>730</v>
      </c>
      <c r="B191" s="153" t="s">
        <v>707</v>
      </c>
      <c r="C191" s="167" t="s">
        <v>731</v>
      </c>
      <c r="D191" s="180" t="s">
        <v>725</v>
      </c>
      <c r="E191" s="155" t="s">
        <v>477</v>
      </c>
      <c r="F191" s="156"/>
    </row>
    <row r="192" spans="1:6" s="120" customFormat="1" ht="18" customHeight="1" outlineLevel="3">
      <c r="A192" s="170"/>
      <c r="B192" s="168" t="s">
        <v>536</v>
      </c>
      <c r="C192" s="161" t="s">
        <v>679</v>
      </c>
      <c r="D192" s="180"/>
      <c r="E192" s="118"/>
      <c r="F192" s="118"/>
    </row>
    <row r="193" spans="1:6" s="120" customFormat="1" ht="18" customHeight="1" outlineLevel="3">
      <c r="A193" s="158"/>
      <c r="B193" s="168" t="s">
        <v>538</v>
      </c>
      <c r="C193" s="161" t="s">
        <v>680</v>
      </c>
      <c r="D193" s="180"/>
      <c r="E193" s="118"/>
      <c r="F193" s="118"/>
    </row>
    <row r="194" spans="1:6" s="120" customFormat="1" ht="18" customHeight="1" outlineLevel="3" thickBot="1">
      <c r="A194" s="158"/>
      <c r="B194" s="168" t="s">
        <v>540</v>
      </c>
      <c r="C194" s="161" t="s">
        <v>573</v>
      </c>
      <c r="D194" s="180"/>
      <c r="E194" s="118"/>
      <c r="F194" s="118"/>
    </row>
    <row r="195" spans="1:6" s="120" customFormat="1" ht="18" customHeight="1" outlineLevel="2" thickBot="1">
      <c r="A195" s="152" t="s">
        <v>732</v>
      </c>
      <c r="B195" s="153" t="s">
        <v>707</v>
      </c>
      <c r="C195" s="167" t="s">
        <v>733</v>
      </c>
      <c r="D195" s="180" t="s">
        <v>725</v>
      </c>
      <c r="E195" s="155" t="s">
        <v>477</v>
      </c>
      <c r="F195" s="156"/>
    </row>
    <row r="196" spans="1:6" s="120" customFormat="1" ht="18" customHeight="1" outlineLevel="3">
      <c r="A196" s="170"/>
      <c r="B196" s="168" t="s">
        <v>536</v>
      </c>
      <c r="C196" s="161" t="s">
        <v>679</v>
      </c>
      <c r="D196" s="180"/>
      <c r="E196" s="118"/>
      <c r="F196" s="118"/>
    </row>
    <row r="197" spans="1:6" s="120" customFormat="1" ht="18" customHeight="1" outlineLevel="3">
      <c r="A197" s="158"/>
      <c r="B197" s="168" t="s">
        <v>538</v>
      </c>
      <c r="C197" s="161" t="s">
        <v>680</v>
      </c>
      <c r="D197" s="180"/>
      <c r="E197" s="118"/>
      <c r="F197" s="118"/>
    </row>
    <row r="198" spans="1:6" s="120" customFormat="1" ht="18" customHeight="1" outlineLevel="3">
      <c r="A198" s="158"/>
      <c r="B198" s="168" t="s">
        <v>540</v>
      </c>
      <c r="C198" s="161" t="s">
        <v>573</v>
      </c>
      <c r="D198" s="180"/>
      <c r="E198" s="118"/>
      <c r="F198" s="118"/>
    </row>
    <row r="199" spans="1:6" s="120" customFormat="1" ht="18" customHeight="1" outlineLevel="1" thickBot="1">
      <c r="A199" s="174" t="s">
        <v>734</v>
      </c>
      <c r="B199" s="181" t="s">
        <v>735</v>
      </c>
      <c r="C199" s="182"/>
      <c r="D199" s="180" t="s">
        <v>736</v>
      </c>
      <c r="E199" s="118"/>
      <c r="F199" s="118"/>
    </row>
    <row r="200" spans="1:6" s="120" customFormat="1" ht="18" customHeight="1" outlineLevel="2" thickBot="1">
      <c r="A200" s="152" t="s">
        <v>737</v>
      </c>
      <c r="B200" s="153" t="s">
        <v>543</v>
      </c>
      <c r="C200" s="167" t="s">
        <v>738</v>
      </c>
      <c r="D200" s="180" t="s">
        <v>739</v>
      </c>
      <c r="E200" s="155" t="s">
        <v>477</v>
      </c>
      <c r="F200" s="156"/>
    </row>
    <row r="201" spans="1:6" s="120" customFormat="1" ht="18" customHeight="1" outlineLevel="3">
      <c r="A201" s="170"/>
      <c r="B201" s="168" t="s">
        <v>536</v>
      </c>
      <c r="C201" s="161" t="s">
        <v>672</v>
      </c>
      <c r="D201" s="180"/>
      <c r="E201" s="118"/>
      <c r="F201" s="118"/>
    </row>
    <row r="202" spans="1:6" s="120" customFormat="1" ht="18" customHeight="1" outlineLevel="3">
      <c r="A202" s="158"/>
      <c r="B202" s="168" t="s">
        <v>538</v>
      </c>
      <c r="C202" s="161" t="s">
        <v>668</v>
      </c>
      <c r="D202" s="180"/>
      <c r="E202" s="118"/>
      <c r="F202" s="118"/>
    </row>
    <row r="203" spans="1:6" s="120" customFormat="1" ht="18" customHeight="1" outlineLevel="3">
      <c r="A203" s="158"/>
      <c r="B203" s="168" t="s">
        <v>540</v>
      </c>
      <c r="C203" s="161" t="s">
        <v>573</v>
      </c>
      <c r="D203" s="180"/>
      <c r="E203" s="118"/>
      <c r="F203" s="118"/>
    </row>
    <row r="204" spans="1:6" s="120" customFormat="1" ht="18" customHeight="1" outlineLevel="1" thickBot="1">
      <c r="A204" s="174" t="s">
        <v>740</v>
      </c>
      <c r="B204" s="181" t="s">
        <v>741</v>
      </c>
      <c r="C204" s="182"/>
      <c r="D204" s="180" t="s">
        <v>742</v>
      </c>
      <c r="E204" s="118"/>
      <c r="F204" s="118"/>
    </row>
    <row r="205" spans="1:6" s="120" customFormat="1" ht="18" customHeight="1" outlineLevel="2" thickBot="1">
      <c r="A205" s="152" t="s">
        <v>743</v>
      </c>
      <c r="B205" s="153" t="s">
        <v>707</v>
      </c>
      <c r="C205" s="167" t="s">
        <v>744</v>
      </c>
      <c r="D205" s="180" t="s">
        <v>745</v>
      </c>
      <c r="E205" s="155" t="s">
        <v>477</v>
      </c>
      <c r="F205" s="156"/>
    </row>
    <row r="206" spans="1:6" s="120" customFormat="1" ht="18" customHeight="1" outlineLevel="3">
      <c r="A206" s="170"/>
      <c r="B206" s="168" t="s">
        <v>536</v>
      </c>
      <c r="C206" s="161" t="s">
        <v>672</v>
      </c>
      <c r="D206" s="180"/>
      <c r="E206" s="118"/>
      <c r="F206" s="118"/>
    </row>
    <row r="207" spans="1:6" s="120" customFormat="1" ht="18" customHeight="1" outlineLevel="3">
      <c r="A207" s="158"/>
      <c r="B207" s="168" t="s">
        <v>538</v>
      </c>
      <c r="C207" s="161" t="s">
        <v>668</v>
      </c>
      <c r="D207" s="180"/>
      <c r="E207" s="118"/>
      <c r="F207" s="118"/>
    </row>
    <row r="208" spans="1:6" s="120" customFormat="1" ht="18" customHeight="1" outlineLevel="3" thickBot="1">
      <c r="A208" s="158"/>
      <c r="B208" s="168" t="s">
        <v>540</v>
      </c>
      <c r="C208" s="161" t="s">
        <v>669</v>
      </c>
      <c r="D208" s="180"/>
      <c r="E208" s="118"/>
      <c r="F208" s="118"/>
    </row>
    <row r="209" spans="1:24" ht="30" customHeight="1" outlineLevel="2" thickBot="1">
      <c r="A209" s="152" t="s">
        <v>746</v>
      </c>
      <c r="B209" s="153" t="s">
        <v>707</v>
      </c>
      <c r="C209" s="167" t="s">
        <v>747</v>
      </c>
      <c r="D209" s="180" t="s">
        <v>748</v>
      </c>
      <c r="E209" s="155" t="s">
        <v>477</v>
      </c>
      <c r="F209" s="156"/>
    </row>
    <row r="210" spans="1:24" ht="18" customHeight="1" outlineLevel="3">
      <c r="A210" s="170"/>
      <c r="B210" s="168" t="s">
        <v>536</v>
      </c>
      <c r="C210" s="161" t="s">
        <v>749</v>
      </c>
      <c r="D210" s="180"/>
    </row>
    <row r="211" spans="1:24" ht="18" customHeight="1" outlineLevel="3">
      <c r="A211" s="158"/>
      <c r="B211" s="168" t="s">
        <v>538</v>
      </c>
      <c r="C211" s="161" t="s">
        <v>750</v>
      </c>
      <c r="D211" s="180"/>
    </row>
    <row r="212" spans="1:24" ht="18" customHeight="1" outlineLevel="3" thickBot="1">
      <c r="A212" s="158"/>
      <c r="B212" s="168" t="s">
        <v>540</v>
      </c>
      <c r="C212" s="161" t="s">
        <v>669</v>
      </c>
      <c r="D212" s="180"/>
    </row>
    <row r="213" spans="1:24" ht="42" customHeight="1" outlineLevel="2" thickBot="1">
      <c r="A213" s="152" t="s">
        <v>751</v>
      </c>
      <c r="B213" s="153" t="s">
        <v>707</v>
      </c>
      <c r="C213" s="167" t="s">
        <v>752</v>
      </c>
      <c r="D213" s="180" t="s">
        <v>745</v>
      </c>
      <c r="E213" s="155" t="s">
        <v>477</v>
      </c>
      <c r="F213" s="156"/>
    </row>
    <row r="214" spans="1:24" ht="18" customHeight="1" outlineLevel="3">
      <c r="A214" s="170"/>
      <c r="B214" s="168" t="s">
        <v>536</v>
      </c>
      <c r="C214" s="161" t="s">
        <v>749</v>
      </c>
      <c r="D214" s="180"/>
    </row>
    <row r="215" spans="1:24" ht="18" customHeight="1" outlineLevel="3">
      <c r="A215" s="158"/>
      <c r="B215" s="168" t="s">
        <v>538</v>
      </c>
      <c r="C215" s="161" t="s">
        <v>750</v>
      </c>
      <c r="D215" s="180"/>
    </row>
    <row r="216" spans="1:24" ht="18" customHeight="1" outlineLevel="3" thickBot="1">
      <c r="A216" s="158"/>
      <c r="B216" s="168" t="s">
        <v>540</v>
      </c>
      <c r="C216" s="161" t="s">
        <v>669</v>
      </c>
      <c r="D216" s="180"/>
    </row>
    <row r="217" spans="1:24" s="189" customFormat="1" ht="30" customHeight="1" outlineLevel="2" thickBot="1">
      <c r="A217" s="177" t="s">
        <v>753</v>
      </c>
      <c r="B217" s="178" t="s">
        <v>707</v>
      </c>
      <c r="C217" s="167" t="s">
        <v>754</v>
      </c>
      <c r="D217" s="184" t="s">
        <v>745</v>
      </c>
      <c r="E217" s="185" t="s">
        <v>477</v>
      </c>
      <c r="F217" s="186"/>
      <c r="G217" s="187"/>
      <c r="H217" s="187"/>
      <c r="I217" s="187"/>
      <c r="J217" s="187"/>
      <c r="K217" s="187"/>
      <c r="L217" s="188"/>
      <c r="M217" s="188"/>
      <c r="N217" s="188"/>
      <c r="O217" s="188"/>
      <c r="P217" s="188"/>
      <c r="Q217" s="188"/>
      <c r="R217" s="188"/>
      <c r="S217" s="188"/>
      <c r="T217" s="188"/>
      <c r="U217" s="188"/>
      <c r="V217" s="188"/>
      <c r="W217" s="188"/>
      <c r="X217" s="188"/>
    </row>
    <row r="218" spans="1:24" ht="18" customHeight="1" outlineLevel="3">
      <c r="A218" s="170"/>
      <c r="B218" s="168" t="s">
        <v>536</v>
      </c>
      <c r="C218" s="161" t="s">
        <v>749</v>
      </c>
      <c r="D218" s="180"/>
    </row>
    <row r="219" spans="1:24" ht="18" customHeight="1" outlineLevel="3">
      <c r="A219" s="158"/>
      <c r="B219" s="168" t="s">
        <v>538</v>
      </c>
      <c r="C219" s="161" t="s">
        <v>750</v>
      </c>
      <c r="D219" s="180"/>
    </row>
    <row r="220" spans="1:24" ht="18" customHeight="1" outlineLevel="3">
      <c r="A220" s="158"/>
      <c r="B220" s="168" t="s">
        <v>540</v>
      </c>
      <c r="C220" s="161" t="s">
        <v>669</v>
      </c>
      <c r="D220" s="180"/>
    </row>
    <row r="221" spans="1:24" ht="18" customHeight="1" outlineLevel="1" thickBot="1">
      <c r="A221" s="174" t="s">
        <v>755</v>
      </c>
      <c r="B221" s="181" t="s">
        <v>756</v>
      </c>
      <c r="C221" s="182"/>
      <c r="D221" s="117" t="s">
        <v>757</v>
      </c>
    </row>
    <row r="222" spans="1:24" s="189" customFormat="1" ht="30" customHeight="1" outlineLevel="2" thickBot="1">
      <c r="A222" s="177" t="s">
        <v>758</v>
      </c>
      <c r="B222" s="178" t="s">
        <v>563</v>
      </c>
      <c r="C222" s="167" t="s">
        <v>759</v>
      </c>
      <c r="D222" s="190" t="s">
        <v>760</v>
      </c>
      <c r="E222" s="185" t="s">
        <v>477</v>
      </c>
      <c r="F222" s="186"/>
      <c r="G222" s="187"/>
      <c r="H222" s="187"/>
      <c r="I222" s="187"/>
      <c r="J222" s="187"/>
      <c r="K222" s="187"/>
      <c r="L222" s="188"/>
      <c r="M222" s="188"/>
      <c r="N222" s="188"/>
      <c r="O222" s="188"/>
      <c r="P222" s="188"/>
      <c r="Q222" s="188"/>
      <c r="R222" s="188"/>
      <c r="S222" s="188"/>
      <c r="T222" s="188"/>
      <c r="U222" s="188"/>
      <c r="V222" s="188"/>
      <c r="W222" s="188"/>
      <c r="X222" s="188"/>
    </row>
    <row r="223" spans="1:24" ht="18" customHeight="1" outlineLevel="3">
      <c r="A223" s="170"/>
      <c r="B223" s="168" t="s">
        <v>536</v>
      </c>
      <c r="C223" s="161" t="s">
        <v>672</v>
      </c>
    </row>
    <row r="224" spans="1:24" ht="18" customHeight="1" outlineLevel="3">
      <c r="A224" s="158"/>
      <c r="B224" s="168" t="s">
        <v>538</v>
      </c>
      <c r="C224" s="161" t="s">
        <v>668</v>
      </c>
    </row>
    <row r="225" spans="1:24" ht="18" customHeight="1" outlineLevel="3">
      <c r="A225" s="158"/>
      <c r="B225" s="168" t="s">
        <v>540</v>
      </c>
      <c r="C225" s="161" t="s">
        <v>573</v>
      </c>
    </row>
    <row r="226" spans="1:24" ht="18" customHeight="1" outlineLevel="1" thickBot="1">
      <c r="A226" s="179" t="s">
        <v>761</v>
      </c>
      <c r="B226" s="149" t="s">
        <v>762</v>
      </c>
      <c r="C226" s="150"/>
      <c r="D226" s="117" t="s">
        <v>565</v>
      </c>
    </row>
    <row r="227" spans="1:24" ht="30" customHeight="1" outlineLevel="2" thickBot="1">
      <c r="A227" s="152" t="s">
        <v>763</v>
      </c>
      <c r="B227" s="153" t="s">
        <v>697</v>
      </c>
      <c r="C227" s="167" t="s">
        <v>764</v>
      </c>
      <c r="D227" s="117" t="s">
        <v>565</v>
      </c>
      <c r="F227" s="156"/>
    </row>
    <row r="228" spans="1:24" ht="35.25" customHeight="1" outlineLevel="3" thickBot="1">
      <c r="A228" s="158"/>
      <c r="B228" s="171" t="s">
        <v>601</v>
      </c>
      <c r="C228" s="172"/>
    </row>
    <row r="229" spans="1:24" ht="30" customHeight="1" outlineLevel="2" thickBot="1">
      <c r="A229" s="152" t="s">
        <v>765</v>
      </c>
      <c r="B229" s="153" t="s">
        <v>697</v>
      </c>
      <c r="C229" s="167" t="s">
        <v>766</v>
      </c>
      <c r="D229" s="117" t="s">
        <v>565</v>
      </c>
      <c r="F229" s="156"/>
    </row>
    <row r="230" spans="1:24" ht="36" customHeight="1" outlineLevel="3">
      <c r="A230" s="158"/>
      <c r="B230" s="171" t="s">
        <v>601</v>
      </c>
      <c r="C230" s="172"/>
    </row>
    <row r="231" spans="1:24" ht="18" customHeight="1">
      <c r="A231" s="142" t="s">
        <v>767</v>
      </c>
      <c r="B231" s="285" t="s">
        <v>768</v>
      </c>
      <c r="C231" s="286"/>
      <c r="D231" s="117">
        <v>6.5</v>
      </c>
      <c r="E231" s="173">
        <f>100/COUNTIF(E232:E271,"&lt;5")*SUM(E232:E271)/4</f>
        <v>58.333333333333336</v>
      </c>
    </row>
    <row r="232" spans="1:24" ht="18" customHeight="1" outlineLevel="1" thickBot="1">
      <c r="A232" s="148" t="s">
        <v>769</v>
      </c>
      <c r="B232" s="149" t="s">
        <v>605</v>
      </c>
      <c r="C232" s="150"/>
      <c r="D232" s="117" t="s">
        <v>770</v>
      </c>
    </row>
    <row r="233" spans="1:24" s="194" customFormat="1" ht="30" customHeight="1" outlineLevel="2" thickBot="1">
      <c r="A233" s="191" t="s">
        <v>771</v>
      </c>
      <c r="B233" s="153" t="s">
        <v>563</v>
      </c>
      <c r="C233" s="167" t="s">
        <v>772</v>
      </c>
      <c r="D233" s="117" t="s">
        <v>773</v>
      </c>
      <c r="E233" s="155">
        <v>0</v>
      </c>
      <c r="F233" s="156"/>
      <c r="G233" s="192"/>
      <c r="H233" s="192"/>
      <c r="I233" s="192"/>
      <c r="J233" s="192"/>
      <c r="K233" s="192"/>
      <c r="L233" s="193"/>
      <c r="M233" s="193"/>
      <c r="N233" s="193"/>
      <c r="O233" s="193"/>
      <c r="P233" s="193"/>
      <c r="Q233" s="193"/>
      <c r="R233" s="193"/>
      <c r="S233" s="193"/>
      <c r="T233" s="193"/>
      <c r="U233" s="193"/>
      <c r="V233" s="193"/>
      <c r="W233" s="193"/>
      <c r="X233" s="193"/>
    </row>
    <row r="234" spans="1:24" s="194" customFormat="1" ht="18" customHeight="1" outlineLevel="3">
      <c r="A234" s="158"/>
      <c r="B234" s="168" t="s">
        <v>536</v>
      </c>
      <c r="C234" s="175" t="s">
        <v>610</v>
      </c>
      <c r="D234" s="195"/>
      <c r="E234" s="192"/>
      <c r="F234" s="118"/>
      <c r="G234" s="192"/>
      <c r="H234" s="192"/>
      <c r="I234" s="192"/>
      <c r="J234" s="192"/>
      <c r="K234" s="192"/>
      <c r="L234" s="193"/>
      <c r="M234" s="193"/>
      <c r="N234" s="193"/>
      <c r="O234" s="193"/>
      <c r="P234" s="193"/>
      <c r="Q234" s="193"/>
      <c r="R234" s="193"/>
      <c r="S234" s="193"/>
      <c r="T234" s="193"/>
      <c r="U234" s="193"/>
      <c r="V234" s="193"/>
      <c r="W234" s="193"/>
      <c r="X234" s="193"/>
    </row>
    <row r="235" spans="1:24" s="194" customFormat="1" ht="18" customHeight="1" outlineLevel="3">
      <c r="A235" s="158"/>
      <c r="B235" s="168" t="s">
        <v>538</v>
      </c>
      <c r="C235" s="161" t="s">
        <v>611</v>
      </c>
      <c r="D235" s="195"/>
      <c r="E235" s="192"/>
      <c r="F235" s="118"/>
      <c r="G235" s="192"/>
      <c r="H235" s="192"/>
      <c r="I235" s="192"/>
      <c r="J235" s="192"/>
      <c r="K235" s="192"/>
      <c r="L235" s="193"/>
      <c r="M235" s="193"/>
      <c r="N235" s="193"/>
      <c r="O235" s="193"/>
      <c r="P235" s="193"/>
      <c r="Q235" s="193"/>
      <c r="R235" s="193"/>
      <c r="S235" s="193"/>
      <c r="T235" s="193"/>
      <c r="U235" s="193"/>
      <c r="V235" s="193"/>
      <c r="W235" s="193"/>
      <c r="X235" s="193"/>
    </row>
    <row r="236" spans="1:24" s="194" customFormat="1" ht="18" customHeight="1" outlineLevel="3" thickBot="1">
      <c r="A236" s="158"/>
      <c r="B236" s="168" t="s">
        <v>540</v>
      </c>
      <c r="C236" s="161" t="s">
        <v>612</v>
      </c>
      <c r="D236" s="195"/>
      <c r="E236" s="192"/>
      <c r="F236" s="118"/>
      <c r="G236" s="192"/>
      <c r="H236" s="192"/>
      <c r="I236" s="192"/>
      <c r="J236" s="192"/>
      <c r="K236" s="192"/>
      <c r="L236" s="193"/>
      <c r="M236" s="193"/>
      <c r="N236" s="193"/>
      <c r="O236" s="193"/>
      <c r="P236" s="193"/>
      <c r="Q236" s="193"/>
      <c r="R236" s="193"/>
      <c r="S236" s="193"/>
      <c r="T236" s="193"/>
      <c r="U236" s="193"/>
      <c r="V236" s="193"/>
      <c r="W236" s="193"/>
      <c r="X236" s="193"/>
    </row>
    <row r="237" spans="1:24" s="194" customFormat="1" ht="18" customHeight="1" outlineLevel="2" thickBot="1">
      <c r="A237" s="191" t="s">
        <v>774</v>
      </c>
      <c r="B237" s="153" t="s">
        <v>543</v>
      </c>
      <c r="C237" s="154" t="s">
        <v>775</v>
      </c>
      <c r="D237" s="117" t="s">
        <v>773</v>
      </c>
      <c r="E237" s="155" t="s">
        <v>477</v>
      </c>
      <c r="F237" s="156"/>
      <c r="G237" s="192"/>
      <c r="H237" s="192"/>
      <c r="I237" s="192"/>
      <c r="J237" s="192"/>
      <c r="K237" s="192"/>
      <c r="L237" s="193"/>
      <c r="M237" s="193"/>
      <c r="N237" s="193"/>
      <c r="O237" s="193"/>
      <c r="P237" s="193"/>
      <c r="Q237" s="193"/>
      <c r="R237" s="193"/>
      <c r="S237" s="193"/>
      <c r="T237" s="193"/>
      <c r="U237" s="193"/>
      <c r="V237" s="193"/>
      <c r="W237" s="193"/>
      <c r="X237" s="193"/>
    </row>
    <row r="238" spans="1:24" s="194" customFormat="1" ht="18" customHeight="1" outlineLevel="3">
      <c r="A238" s="158"/>
      <c r="B238" s="168" t="s">
        <v>536</v>
      </c>
      <c r="C238" s="196" t="s">
        <v>776</v>
      </c>
      <c r="D238" s="195"/>
      <c r="E238" s="192"/>
      <c r="F238" s="192"/>
      <c r="G238" s="192"/>
      <c r="H238" s="192"/>
      <c r="I238" s="192"/>
      <c r="J238" s="192"/>
      <c r="K238" s="192"/>
      <c r="L238" s="193"/>
      <c r="M238" s="193"/>
      <c r="N238" s="193"/>
      <c r="O238" s="193"/>
      <c r="P238" s="193"/>
      <c r="Q238" s="193"/>
      <c r="R238" s="193"/>
      <c r="S238" s="193"/>
      <c r="T238" s="193"/>
      <c r="U238" s="193"/>
      <c r="V238" s="193"/>
      <c r="W238" s="193"/>
      <c r="X238" s="193"/>
    </row>
    <row r="239" spans="1:24" s="194" customFormat="1" ht="18" customHeight="1" outlineLevel="3">
      <c r="A239" s="158"/>
      <c r="B239" s="168" t="s">
        <v>538</v>
      </c>
      <c r="C239" s="196" t="s">
        <v>777</v>
      </c>
      <c r="D239" s="195"/>
      <c r="E239" s="192"/>
      <c r="F239" s="192"/>
      <c r="G239" s="192"/>
      <c r="H239" s="192"/>
      <c r="I239" s="192"/>
      <c r="J239" s="192"/>
      <c r="K239" s="192"/>
      <c r="L239" s="193"/>
      <c r="M239" s="193"/>
      <c r="N239" s="193"/>
      <c r="O239" s="193"/>
      <c r="P239" s="193"/>
      <c r="Q239" s="193"/>
      <c r="R239" s="193"/>
      <c r="S239" s="193"/>
      <c r="T239" s="193"/>
      <c r="U239" s="193"/>
      <c r="V239" s="193"/>
      <c r="W239" s="193"/>
      <c r="X239" s="193"/>
    </row>
    <row r="240" spans="1:24" s="194" customFormat="1" ht="18" customHeight="1" outlineLevel="3">
      <c r="A240" s="158"/>
      <c r="B240" s="168" t="s">
        <v>540</v>
      </c>
      <c r="C240" s="196" t="s">
        <v>778</v>
      </c>
      <c r="D240" s="195"/>
      <c r="E240" s="192"/>
      <c r="F240" s="192"/>
      <c r="G240" s="192"/>
      <c r="H240" s="192"/>
      <c r="I240" s="192"/>
      <c r="J240" s="192"/>
      <c r="K240" s="192"/>
      <c r="L240" s="193"/>
      <c r="M240" s="193"/>
      <c r="N240" s="193"/>
      <c r="O240" s="193"/>
      <c r="P240" s="193"/>
      <c r="Q240" s="193"/>
      <c r="R240" s="193"/>
      <c r="S240" s="193"/>
      <c r="T240" s="193"/>
      <c r="U240" s="193"/>
      <c r="V240" s="193"/>
      <c r="W240" s="193"/>
      <c r="X240" s="193"/>
    </row>
    <row r="241" spans="1:24" ht="18" customHeight="1" outlineLevel="1" thickBot="1">
      <c r="A241" s="148" t="s">
        <v>779</v>
      </c>
      <c r="B241" s="149" t="s">
        <v>780</v>
      </c>
      <c r="C241" s="150"/>
      <c r="D241" s="117" t="s">
        <v>781</v>
      </c>
    </row>
    <row r="242" spans="1:24" s="194" customFormat="1" ht="30" customHeight="1" outlineLevel="2" thickBot="1">
      <c r="A242" s="191" t="s">
        <v>782</v>
      </c>
      <c r="B242" s="153" t="s">
        <v>563</v>
      </c>
      <c r="C242" s="167" t="s">
        <v>783</v>
      </c>
      <c r="D242" s="117" t="s">
        <v>784</v>
      </c>
      <c r="E242" s="155">
        <v>4</v>
      </c>
      <c r="F242" s="156"/>
      <c r="G242" s="192"/>
      <c r="H242" s="192"/>
      <c r="I242" s="192"/>
      <c r="J242" s="192"/>
      <c r="K242" s="192"/>
      <c r="L242" s="193"/>
      <c r="M242" s="193"/>
      <c r="N242" s="193"/>
      <c r="O242" s="193"/>
      <c r="P242" s="193"/>
      <c r="Q242" s="193"/>
      <c r="R242" s="193"/>
      <c r="S242" s="193"/>
      <c r="T242" s="193"/>
      <c r="U242" s="193"/>
      <c r="V242" s="193"/>
      <c r="W242" s="193"/>
      <c r="X242" s="193"/>
    </row>
    <row r="243" spans="1:24" s="194" customFormat="1" ht="18" customHeight="1" outlineLevel="3">
      <c r="A243" s="170"/>
      <c r="B243" s="168" t="s">
        <v>536</v>
      </c>
      <c r="C243" s="161" t="s">
        <v>672</v>
      </c>
      <c r="D243" s="195"/>
      <c r="E243" s="192"/>
      <c r="F243" s="118"/>
      <c r="G243" s="192"/>
      <c r="H243" s="192"/>
      <c r="I243" s="192"/>
      <c r="J243" s="192"/>
      <c r="K243" s="192"/>
      <c r="L243" s="193"/>
      <c r="M243" s="193"/>
      <c r="N243" s="193"/>
      <c r="O243" s="193"/>
      <c r="P243" s="193"/>
      <c r="Q243" s="193"/>
      <c r="R243" s="193"/>
      <c r="S243" s="193"/>
      <c r="T243" s="193"/>
      <c r="U243" s="193"/>
      <c r="V243" s="193"/>
      <c r="W243" s="193"/>
      <c r="X243" s="193"/>
    </row>
    <row r="244" spans="1:24" s="194" customFormat="1" ht="18" customHeight="1" outlineLevel="3">
      <c r="A244" s="158"/>
      <c r="B244" s="168" t="s">
        <v>538</v>
      </c>
      <c r="C244" s="161" t="s">
        <v>668</v>
      </c>
      <c r="D244" s="195"/>
      <c r="E244" s="192"/>
      <c r="F244" s="118"/>
      <c r="G244" s="192"/>
      <c r="H244" s="192"/>
      <c r="I244" s="192"/>
      <c r="J244" s="192"/>
      <c r="K244" s="192"/>
      <c r="L244" s="193"/>
      <c r="M244" s="193"/>
      <c r="N244" s="193"/>
      <c r="O244" s="193"/>
      <c r="P244" s="193"/>
      <c r="Q244" s="193"/>
      <c r="R244" s="193"/>
      <c r="S244" s="193"/>
      <c r="T244" s="193"/>
      <c r="U244" s="193"/>
      <c r="V244" s="193"/>
      <c r="W244" s="193"/>
      <c r="X244" s="193"/>
    </row>
    <row r="245" spans="1:24" s="194" customFormat="1" ht="18" customHeight="1" outlineLevel="3" thickBot="1">
      <c r="A245" s="158"/>
      <c r="B245" s="168" t="s">
        <v>540</v>
      </c>
      <c r="C245" s="161" t="s">
        <v>573</v>
      </c>
      <c r="D245" s="195"/>
      <c r="E245" s="192"/>
      <c r="F245" s="118"/>
      <c r="G245" s="192"/>
      <c r="H245" s="192"/>
      <c r="I245" s="192"/>
      <c r="J245" s="192"/>
      <c r="K245" s="192"/>
      <c r="L245" s="193"/>
      <c r="M245" s="193"/>
      <c r="N245" s="193"/>
      <c r="O245" s="193"/>
      <c r="P245" s="193"/>
      <c r="Q245" s="193"/>
      <c r="R245" s="193"/>
      <c r="S245" s="193"/>
      <c r="T245" s="193"/>
      <c r="U245" s="193"/>
      <c r="V245" s="193"/>
      <c r="W245" s="193"/>
      <c r="X245" s="193"/>
    </row>
    <row r="246" spans="1:24" ht="30" customHeight="1" outlineLevel="2" thickBot="1">
      <c r="A246" s="191" t="s">
        <v>785</v>
      </c>
      <c r="B246" s="153" t="s">
        <v>563</v>
      </c>
      <c r="C246" s="167" t="s">
        <v>786</v>
      </c>
      <c r="D246" s="117" t="s">
        <v>784</v>
      </c>
      <c r="E246" s="155">
        <v>3</v>
      </c>
      <c r="F246" s="156"/>
    </row>
    <row r="247" spans="1:24" ht="18" customHeight="1" outlineLevel="3">
      <c r="A247" s="170"/>
      <c r="B247" s="168" t="s">
        <v>536</v>
      </c>
      <c r="C247" s="161" t="s">
        <v>672</v>
      </c>
    </row>
    <row r="248" spans="1:24" ht="18" customHeight="1" outlineLevel="3">
      <c r="A248" s="158"/>
      <c r="B248" s="168" t="s">
        <v>538</v>
      </c>
      <c r="C248" s="161" t="s">
        <v>668</v>
      </c>
    </row>
    <row r="249" spans="1:24" ht="18" customHeight="1" outlineLevel="3">
      <c r="A249" s="158"/>
      <c r="B249" s="168" t="s">
        <v>540</v>
      </c>
      <c r="C249" s="161" t="s">
        <v>573</v>
      </c>
    </row>
    <row r="250" spans="1:24" ht="18" customHeight="1" outlineLevel="1" thickBot="1">
      <c r="A250" s="148" t="s">
        <v>787</v>
      </c>
      <c r="B250" s="149" t="s">
        <v>788</v>
      </c>
      <c r="C250" s="150"/>
      <c r="D250" s="117" t="s">
        <v>789</v>
      </c>
    </row>
    <row r="251" spans="1:24" s="194" customFormat="1" ht="18" customHeight="1" outlineLevel="2" thickBot="1">
      <c r="A251" s="191" t="s">
        <v>790</v>
      </c>
      <c r="B251" s="153" t="s">
        <v>563</v>
      </c>
      <c r="C251" s="154" t="s">
        <v>791</v>
      </c>
      <c r="D251" s="117" t="s">
        <v>792</v>
      </c>
      <c r="E251" s="155" t="s">
        <v>477</v>
      </c>
      <c r="F251" s="156"/>
      <c r="G251" s="192"/>
      <c r="H251" s="192"/>
      <c r="I251" s="192"/>
      <c r="J251" s="192"/>
      <c r="K251" s="192"/>
      <c r="L251" s="193"/>
      <c r="M251" s="193"/>
      <c r="N251" s="193"/>
      <c r="O251" s="193"/>
      <c r="P251" s="193"/>
      <c r="Q251" s="193"/>
      <c r="R251" s="193"/>
      <c r="S251" s="193"/>
      <c r="T251" s="193"/>
      <c r="U251" s="193"/>
      <c r="V251" s="193"/>
      <c r="W251" s="193"/>
      <c r="X251" s="193"/>
    </row>
    <row r="252" spans="1:24" s="194" customFormat="1" ht="18" customHeight="1" outlineLevel="3">
      <c r="A252" s="170"/>
      <c r="B252" s="168" t="s">
        <v>536</v>
      </c>
      <c r="C252" s="161" t="s">
        <v>672</v>
      </c>
      <c r="D252" s="195"/>
      <c r="E252" s="192"/>
      <c r="F252" s="192"/>
      <c r="G252" s="192"/>
      <c r="H252" s="192"/>
      <c r="I252" s="192"/>
      <c r="J252" s="192"/>
      <c r="K252" s="192"/>
      <c r="L252" s="193"/>
      <c r="M252" s="193"/>
      <c r="N252" s="193"/>
      <c r="O252" s="193"/>
      <c r="P252" s="193"/>
      <c r="Q252" s="193"/>
      <c r="R252" s="193"/>
      <c r="S252" s="193"/>
      <c r="T252" s="193"/>
      <c r="U252" s="193"/>
      <c r="V252" s="193"/>
      <c r="W252" s="193"/>
      <c r="X252" s="193"/>
    </row>
    <row r="253" spans="1:24" s="194" customFormat="1" ht="18" customHeight="1" outlineLevel="3">
      <c r="A253" s="158"/>
      <c r="B253" s="168" t="s">
        <v>538</v>
      </c>
      <c r="C253" s="161" t="s">
        <v>668</v>
      </c>
      <c r="D253" s="195"/>
      <c r="E253" s="192"/>
      <c r="F253" s="192"/>
      <c r="G253" s="192"/>
      <c r="H253" s="192"/>
      <c r="I253" s="192"/>
      <c r="J253" s="192"/>
      <c r="K253" s="192"/>
      <c r="L253" s="193"/>
      <c r="M253" s="193"/>
      <c r="N253" s="193"/>
      <c r="O253" s="193"/>
      <c r="P253" s="193"/>
      <c r="Q253" s="193"/>
      <c r="R253" s="193"/>
      <c r="S253" s="193"/>
      <c r="T253" s="193"/>
      <c r="U253" s="193"/>
      <c r="V253" s="193"/>
      <c r="W253" s="193"/>
      <c r="X253" s="193"/>
    </row>
    <row r="254" spans="1:24" s="194" customFormat="1" ht="18" customHeight="1" outlineLevel="3">
      <c r="A254" s="158"/>
      <c r="B254" s="168" t="s">
        <v>540</v>
      </c>
      <c r="C254" s="161" t="s">
        <v>669</v>
      </c>
      <c r="D254" s="195"/>
      <c r="E254" s="192"/>
      <c r="F254" s="192"/>
      <c r="G254" s="192"/>
      <c r="H254" s="192"/>
      <c r="I254" s="192"/>
      <c r="J254" s="192"/>
      <c r="K254" s="192"/>
      <c r="L254" s="193"/>
      <c r="M254" s="193"/>
      <c r="N254" s="193"/>
      <c r="O254" s="193"/>
      <c r="P254" s="193"/>
      <c r="Q254" s="193"/>
      <c r="R254" s="193"/>
      <c r="S254" s="193"/>
      <c r="T254" s="193"/>
      <c r="U254" s="193"/>
      <c r="V254" s="193"/>
      <c r="W254" s="193"/>
      <c r="X254" s="193"/>
    </row>
    <row r="255" spans="1:24" ht="18" customHeight="1" outlineLevel="1">
      <c r="A255" s="148" t="s">
        <v>793</v>
      </c>
      <c r="B255" s="149" t="s">
        <v>794</v>
      </c>
      <c r="C255" s="150"/>
      <c r="D255" s="117" t="s">
        <v>795</v>
      </c>
    </row>
    <row r="256" spans="1:24" ht="18" customHeight="1" outlineLevel="2" thickBot="1">
      <c r="A256" s="197"/>
      <c r="B256" s="198" t="s">
        <v>796</v>
      </c>
      <c r="C256" s="199"/>
      <c r="D256" s="117" t="s">
        <v>797</v>
      </c>
    </row>
    <row r="257" spans="1:24" s="194" customFormat="1" ht="18" customHeight="1" outlineLevel="2" thickBot="1">
      <c r="A257" s="191" t="s">
        <v>798</v>
      </c>
      <c r="B257" s="153" t="s">
        <v>563</v>
      </c>
      <c r="C257" s="154" t="s">
        <v>799</v>
      </c>
      <c r="D257" s="117" t="s">
        <v>800</v>
      </c>
      <c r="E257" s="155" t="s">
        <v>477</v>
      </c>
      <c r="F257" s="156"/>
      <c r="G257" s="192"/>
      <c r="H257" s="192"/>
      <c r="I257" s="192"/>
      <c r="J257" s="192"/>
      <c r="K257" s="192"/>
      <c r="L257" s="193"/>
      <c r="M257" s="193"/>
      <c r="N257" s="193"/>
      <c r="O257" s="193"/>
      <c r="P257" s="193"/>
      <c r="Q257" s="193"/>
      <c r="R257" s="193"/>
      <c r="S257" s="193"/>
      <c r="T257" s="193"/>
      <c r="U257" s="193"/>
      <c r="V257" s="193"/>
      <c r="W257" s="193"/>
      <c r="X257" s="193"/>
    </row>
    <row r="258" spans="1:24" s="194" customFormat="1" ht="18" customHeight="1" outlineLevel="3">
      <c r="A258" s="170"/>
      <c r="B258" s="168" t="s">
        <v>536</v>
      </c>
      <c r="C258" s="161" t="s">
        <v>679</v>
      </c>
      <c r="D258" s="195"/>
      <c r="E258" s="192"/>
      <c r="F258" s="192"/>
      <c r="G258" s="192"/>
      <c r="H258" s="192"/>
      <c r="I258" s="192"/>
      <c r="J258" s="192"/>
      <c r="K258" s="192"/>
      <c r="L258" s="193"/>
      <c r="M258" s="193"/>
      <c r="N258" s="193"/>
      <c r="O258" s="193"/>
      <c r="P258" s="193"/>
      <c r="Q258" s="193"/>
      <c r="R258" s="193"/>
      <c r="S258" s="193"/>
      <c r="T258" s="193"/>
      <c r="U258" s="193"/>
      <c r="V258" s="193"/>
      <c r="W258" s="193"/>
      <c r="X258" s="193"/>
    </row>
    <row r="259" spans="1:24" s="194" customFormat="1" ht="18" customHeight="1" outlineLevel="3">
      <c r="A259" s="158"/>
      <c r="B259" s="168" t="s">
        <v>538</v>
      </c>
      <c r="C259" s="161" t="s">
        <v>680</v>
      </c>
      <c r="D259" s="195"/>
      <c r="E259" s="192"/>
      <c r="F259" s="192"/>
      <c r="G259" s="192"/>
      <c r="H259" s="192"/>
      <c r="I259" s="192"/>
      <c r="J259" s="192"/>
      <c r="K259" s="192"/>
      <c r="L259" s="193"/>
      <c r="M259" s="193"/>
      <c r="N259" s="193"/>
      <c r="O259" s="193"/>
      <c r="P259" s="193"/>
      <c r="Q259" s="193"/>
      <c r="R259" s="193"/>
      <c r="S259" s="193"/>
      <c r="T259" s="193"/>
      <c r="U259" s="193"/>
      <c r="V259" s="193"/>
      <c r="W259" s="193"/>
      <c r="X259" s="193"/>
    </row>
    <row r="260" spans="1:24" s="194" customFormat="1" ht="18" customHeight="1" outlineLevel="3">
      <c r="A260" s="158"/>
      <c r="B260" s="168" t="s">
        <v>540</v>
      </c>
      <c r="C260" s="161" t="s">
        <v>681</v>
      </c>
      <c r="D260" s="195"/>
      <c r="E260" s="192"/>
      <c r="F260" s="192"/>
      <c r="G260" s="192"/>
      <c r="H260" s="192"/>
      <c r="I260" s="192"/>
      <c r="J260" s="192"/>
      <c r="K260" s="192"/>
      <c r="L260" s="193"/>
      <c r="M260" s="193"/>
      <c r="N260" s="193"/>
      <c r="O260" s="193"/>
      <c r="P260" s="193"/>
      <c r="Q260" s="193"/>
      <c r="R260" s="193"/>
      <c r="S260" s="193"/>
      <c r="T260" s="193"/>
      <c r="U260" s="193"/>
      <c r="V260" s="193"/>
      <c r="W260" s="193"/>
      <c r="X260" s="193"/>
    </row>
    <row r="261" spans="1:24" ht="18" customHeight="1" outlineLevel="1" thickBot="1">
      <c r="A261" s="197"/>
      <c r="B261" s="198" t="s">
        <v>801</v>
      </c>
      <c r="C261" s="199"/>
      <c r="D261" s="117" t="s">
        <v>802</v>
      </c>
    </row>
    <row r="262" spans="1:24" s="194" customFormat="1" ht="18" customHeight="1" outlineLevel="2" thickBot="1">
      <c r="A262" s="191" t="s">
        <v>803</v>
      </c>
      <c r="B262" s="153" t="s">
        <v>543</v>
      </c>
      <c r="C262" s="154" t="s">
        <v>804</v>
      </c>
      <c r="D262" s="117" t="s">
        <v>800</v>
      </c>
      <c r="E262" s="155" t="s">
        <v>477</v>
      </c>
      <c r="F262" s="156"/>
      <c r="G262" s="192"/>
      <c r="H262" s="192"/>
      <c r="I262" s="192"/>
      <c r="J262" s="192"/>
      <c r="K262" s="192"/>
      <c r="L262" s="193"/>
      <c r="M262" s="193"/>
      <c r="N262" s="193"/>
      <c r="O262" s="193"/>
      <c r="P262" s="193"/>
      <c r="Q262" s="193"/>
      <c r="R262" s="193"/>
      <c r="S262" s="193"/>
      <c r="T262" s="193"/>
      <c r="U262" s="193"/>
      <c r="V262" s="193"/>
      <c r="W262" s="193"/>
      <c r="X262" s="193"/>
    </row>
    <row r="263" spans="1:24" s="194" customFormat="1" ht="18" customHeight="1" outlineLevel="3">
      <c r="A263" s="170"/>
      <c r="B263" s="168" t="s">
        <v>536</v>
      </c>
      <c r="C263" s="161" t="s">
        <v>679</v>
      </c>
      <c r="D263" s="195"/>
      <c r="E263" s="192"/>
      <c r="F263" s="192"/>
      <c r="G263" s="192"/>
      <c r="H263" s="192"/>
      <c r="I263" s="192"/>
      <c r="J263" s="192"/>
      <c r="K263" s="192"/>
      <c r="L263" s="193"/>
      <c r="M263" s="193"/>
      <c r="N263" s="193"/>
      <c r="O263" s="193"/>
      <c r="P263" s="193"/>
      <c r="Q263" s="193"/>
      <c r="R263" s="193"/>
      <c r="S263" s="193"/>
      <c r="T263" s="193"/>
      <c r="U263" s="193"/>
      <c r="V263" s="193"/>
      <c r="W263" s="193"/>
      <c r="X263" s="193"/>
    </row>
    <row r="264" spans="1:24" s="194" customFormat="1" ht="18" customHeight="1" outlineLevel="3">
      <c r="A264" s="158"/>
      <c r="B264" s="168" t="s">
        <v>538</v>
      </c>
      <c r="C264" s="161" t="s">
        <v>680</v>
      </c>
      <c r="D264" s="195"/>
      <c r="E264" s="192"/>
      <c r="F264" s="192"/>
      <c r="G264" s="192"/>
      <c r="H264" s="192"/>
      <c r="I264" s="192"/>
      <c r="J264" s="192"/>
      <c r="K264" s="192"/>
      <c r="L264" s="193"/>
      <c r="M264" s="193"/>
      <c r="N264" s="193"/>
      <c r="O264" s="193"/>
      <c r="P264" s="193"/>
      <c r="Q264" s="193"/>
      <c r="R264" s="193"/>
      <c r="S264" s="193"/>
      <c r="T264" s="193"/>
      <c r="U264" s="193"/>
      <c r="V264" s="193"/>
      <c r="W264" s="193"/>
      <c r="X264" s="193"/>
    </row>
    <row r="265" spans="1:24" s="194" customFormat="1" ht="18" customHeight="1" outlineLevel="3">
      <c r="A265" s="158"/>
      <c r="B265" s="168" t="s">
        <v>540</v>
      </c>
      <c r="C265" s="161" t="s">
        <v>681</v>
      </c>
      <c r="D265" s="195"/>
      <c r="E265" s="192"/>
      <c r="F265" s="192"/>
      <c r="G265" s="192"/>
      <c r="H265" s="192"/>
      <c r="I265" s="192"/>
      <c r="J265" s="192"/>
      <c r="K265" s="192"/>
      <c r="L265" s="193"/>
      <c r="M265" s="193"/>
      <c r="N265" s="193"/>
      <c r="O265" s="193"/>
      <c r="P265" s="193"/>
      <c r="Q265" s="193"/>
      <c r="R265" s="193"/>
      <c r="S265" s="193"/>
      <c r="T265" s="193"/>
      <c r="U265" s="193"/>
      <c r="V265" s="193"/>
      <c r="W265" s="193"/>
      <c r="X265" s="193"/>
    </row>
    <row r="266" spans="1:24" ht="18" customHeight="1" outlineLevel="1" thickBot="1">
      <c r="A266" s="148" t="s">
        <v>805</v>
      </c>
      <c r="B266" s="149" t="s">
        <v>806</v>
      </c>
      <c r="C266" s="150"/>
      <c r="D266" s="117" t="s">
        <v>807</v>
      </c>
    </row>
    <row r="267" spans="1:24" s="194" customFormat="1" ht="18" customHeight="1" outlineLevel="2" thickBot="1">
      <c r="A267" s="191" t="s">
        <v>808</v>
      </c>
      <c r="B267" s="153" t="s">
        <v>543</v>
      </c>
      <c r="C267" s="154" t="s">
        <v>809</v>
      </c>
      <c r="D267" s="117" t="s">
        <v>810</v>
      </c>
      <c r="E267" s="155" t="s">
        <v>477</v>
      </c>
      <c r="F267" s="156"/>
      <c r="G267" s="192"/>
      <c r="H267" s="192"/>
      <c r="I267" s="192"/>
      <c r="J267" s="192"/>
      <c r="K267" s="192"/>
      <c r="L267" s="193"/>
      <c r="M267" s="193"/>
      <c r="N267" s="193"/>
      <c r="O267" s="193"/>
      <c r="P267" s="193"/>
      <c r="Q267" s="193"/>
      <c r="R267" s="193"/>
      <c r="S267" s="193"/>
      <c r="T267" s="193"/>
      <c r="U267" s="193"/>
      <c r="V267" s="193"/>
      <c r="W267" s="193"/>
      <c r="X267" s="193"/>
    </row>
    <row r="268" spans="1:24" s="194" customFormat="1" ht="18" customHeight="1" outlineLevel="3">
      <c r="A268" s="170"/>
      <c r="B268" s="168" t="s">
        <v>536</v>
      </c>
      <c r="C268" s="161" t="s">
        <v>679</v>
      </c>
      <c r="D268" s="195"/>
      <c r="E268" s="192"/>
      <c r="F268" s="192"/>
      <c r="G268" s="192"/>
      <c r="H268" s="192"/>
      <c r="I268" s="192"/>
      <c r="J268" s="192"/>
      <c r="K268" s="192"/>
      <c r="L268" s="193"/>
      <c r="M268" s="193"/>
      <c r="N268" s="193"/>
      <c r="O268" s="193"/>
      <c r="P268" s="193"/>
      <c r="Q268" s="193"/>
      <c r="R268" s="193"/>
      <c r="S268" s="193"/>
      <c r="T268" s="193"/>
      <c r="U268" s="193"/>
      <c r="V268" s="193"/>
      <c r="W268" s="193"/>
      <c r="X268" s="193"/>
    </row>
    <row r="269" spans="1:24" s="194" customFormat="1" ht="18" customHeight="1" outlineLevel="3">
      <c r="A269" s="158"/>
      <c r="B269" s="168" t="s">
        <v>538</v>
      </c>
      <c r="C269" s="161" t="s">
        <v>680</v>
      </c>
      <c r="D269" s="195"/>
      <c r="E269" s="200"/>
      <c r="F269" s="192"/>
      <c r="G269" s="192"/>
      <c r="H269" s="192"/>
      <c r="I269" s="192"/>
      <c r="J269" s="192"/>
      <c r="K269" s="192"/>
      <c r="L269" s="193"/>
      <c r="M269" s="193"/>
      <c r="N269" s="193"/>
      <c r="O269" s="193"/>
      <c r="P269" s="193"/>
      <c r="Q269" s="193"/>
      <c r="R269" s="193"/>
      <c r="S269" s="193"/>
      <c r="T269" s="193"/>
      <c r="U269" s="193"/>
      <c r="V269" s="193"/>
      <c r="W269" s="193"/>
      <c r="X269" s="193"/>
    </row>
    <row r="270" spans="1:24" s="194" customFormat="1" ht="18" customHeight="1" outlineLevel="3">
      <c r="A270" s="158"/>
      <c r="B270" s="168" t="s">
        <v>540</v>
      </c>
      <c r="C270" s="161" t="s">
        <v>681</v>
      </c>
      <c r="D270" s="195"/>
      <c r="E270" s="192"/>
      <c r="F270" s="192"/>
      <c r="G270" s="192"/>
      <c r="H270" s="192"/>
      <c r="I270" s="192"/>
      <c r="J270" s="192"/>
      <c r="K270" s="192"/>
      <c r="L270" s="193"/>
      <c r="M270" s="193"/>
      <c r="N270" s="193"/>
      <c r="O270" s="193"/>
      <c r="P270" s="193"/>
      <c r="Q270" s="193"/>
      <c r="R270" s="193"/>
      <c r="S270" s="193"/>
      <c r="T270" s="193"/>
      <c r="U270" s="193"/>
      <c r="V270" s="193"/>
      <c r="W270" s="193"/>
      <c r="X270" s="193"/>
    </row>
    <row r="271" spans="1:24" ht="18" customHeight="1" outlineLevel="1" thickBot="1">
      <c r="A271" s="179" t="s">
        <v>811</v>
      </c>
      <c r="B271" s="149" t="s">
        <v>812</v>
      </c>
      <c r="C271" s="150"/>
    </row>
    <row r="272" spans="1:24" ht="30" customHeight="1" outlineLevel="2" thickBot="1">
      <c r="A272" s="152" t="s">
        <v>813</v>
      </c>
      <c r="B272" s="153" t="s">
        <v>596</v>
      </c>
      <c r="C272" s="167" t="s">
        <v>814</v>
      </c>
      <c r="D272" s="117" t="s">
        <v>553</v>
      </c>
      <c r="F272" s="156"/>
    </row>
    <row r="273" spans="1:6" s="120" customFormat="1" ht="35.25" customHeight="1" outlineLevel="3" thickBot="1">
      <c r="A273" s="158"/>
      <c r="B273" s="171" t="s">
        <v>601</v>
      </c>
      <c r="C273" s="172"/>
      <c r="D273" s="117" t="s">
        <v>553</v>
      </c>
      <c r="E273" s="118"/>
      <c r="F273" s="118"/>
    </row>
    <row r="274" spans="1:6" s="120" customFormat="1" ht="18" customHeight="1" outlineLevel="2" thickBot="1">
      <c r="A274" s="152" t="s">
        <v>815</v>
      </c>
      <c r="B274" s="153" t="s">
        <v>596</v>
      </c>
      <c r="C274" s="167" t="s">
        <v>816</v>
      </c>
      <c r="D274" s="117"/>
      <c r="E274" s="118"/>
      <c r="F274" s="156"/>
    </row>
    <row r="275" spans="1:6" s="120" customFormat="1" ht="35.25" customHeight="1" outlineLevel="3">
      <c r="A275" s="158"/>
      <c r="B275" s="171" t="s">
        <v>601</v>
      </c>
      <c r="C275" s="172"/>
      <c r="D275" s="117" t="s">
        <v>553</v>
      </c>
      <c r="E275" s="118"/>
      <c r="F275" s="118"/>
    </row>
    <row r="276" spans="1:6" s="120" customFormat="1" ht="18" customHeight="1">
      <c r="A276" s="142" t="s">
        <v>817</v>
      </c>
      <c r="B276" s="285" t="s">
        <v>818</v>
      </c>
      <c r="C276" s="286"/>
      <c r="D276" s="117">
        <v>6.6</v>
      </c>
      <c r="E276" s="173">
        <f>100/COUNTIF(E277:E325,"&lt;5")*SUM(E277:E325)/4</f>
        <v>37.5</v>
      </c>
      <c r="F276" s="118"/>
    </row>
    <row r="277" spans="1:6" s="120" customFormat="1" ht="18" customHeight="1" outlineLevel="1" thickBot="1">
      <c r="A277" s="148" t="s">
        <v>819</v>
      </c>
      <c r="B277" s="149" t="s">
        <v>704</v>
      </c>
      <c r="C277" s="150"/>
      <c r="D277" s="117" t="s">
        <v>820</v>
      </c>
      <c r="E277" s="118"/>
      <c r="F277" s="118"/>
    </row>
    <row r="278" spans="1:6" s="120" customFormat="1" ht="18" customHeight="1" outlineLevel="2" thickBot="1">
      <c r="A278" s="152" t="s">
        <v>821</v>
      </c>
      <c r="B278" s="153" t="s">
        <v>543</v>
      </c>
      <c r="C278" s="167" t="s">
        <v>822</v>
      </c>
      <c r="D278" s="117" t="s">
        <v>823</v>
      </c>
      <c r="E278" s="155">
        <v>0</v>
      </c>
      <c r="F278" s="156"/>
    </row>
    <row r="279" spans="1:6" s="120" customFormat="1" ht="18" customHeight="1" outlineLevel="3">
      <c r="A279" s="158"/>
      <c r="B279" s="168" t="s">
        <v>536</v>
      </c>
      <c r="C279" s="175" t="s">
        <v>610</v>
      </c>
      <c r="D279" s="117"/>
      <c r="E279" s="118"/>
      <c r="F279" s="118"/>
    </row>
    <row r="280" spans="1:6" s="120" customFormat="1" ht="18" customHeight="1" outlineLevel="3">
      <c r="A280" s="158"/>
      <c r="B280" s="168" t="s">
        <v>538</v>
      </c>
      <c r="C280" s="161" t="s">
        <v>611</v>
      </c>
      <c r="D280" s="117"/>
      <c r="E280" s="118"/>
      <c r="F280" s="118"/>
    </row>
    <row r="281" spans="1:6" s="120" customFormat="1" ht="18" customHeight="1" outlineLevel="3">
      <c r="A281" s="158"/>
      <c r="B281" s="168" t="s">
        <v>540</v>
      </c>
      <c r="C281" s="161" t="s">
        <v>612</v>
      </c>
      <c r="D281" s="117"/>
      <c r="E281" s="118"/>
      <c r="F281" s="118"/>
    </row>
    <row r="282" spans="1:6" s="120" customFormat="1" ht="18" customHeight="1" outlineLevel="1" thickBot="1">
      <c r="A282" s="148">
        <v>5.2</v>
      </c>
      <c r="B282" s="149" t="s">
        <v>824</v>
      </c>
      <c r="C282" s="150"/>
      <c r="D282" s="117" t="s">
        <v>825</v>
      </c>
      <c r="E282" s="118"/>
      <c r="F282" s="118"/>
    </row>
    <row r="283" spans="1:6" s="120" customFormat="1" ht="18" customHeight="1" outlineLevel="2" thickBot="1">
      <c r="A283" s="152" t="s">
        <v>826</v>
      </c>
      <c r="B283" s="153" t="s">
        <v>543</v>
      </c>
      <c r="C283" s="154" t="s">
        <v>827</v>
      </c>
      <c r="D283" s="117" t="s">
        <v>828</v>
      </c>
      <c r="E283" s="155">
        <v>3</v>
      </c>
      <c r="F283" s="156"/>
    </row>
    <row r="284" spans="1:6" s="120" customFormat="1" ht="18" customHeight="1" outlineLevel="3">
      <c r="A284" s="170"/>
      <c r="B284" s="168" t="s">
        <v>536</v>
      </c>
      <c r="C284" s="161" t="s">
        <v>579</v>
      </c>
      <c r="D284" s="117"/>
      <c r="E284" s="118"/>
      <c r="F284" s="118"/>
    </row>
    <row r="285" spans="1:6" s="120" customFormat="1" ht="18" customHeight="1" outlineLevel="3">
      <c r="A285" s="166"/>
      <c r="B285" s="168" t="s">
        <v>538</v>
      </c>
      <c r="C285" s="161" t="s">
        <v>572</v>
      </c>
      <c r="D285" s="117"/>
      <c r="E285" s="118"/>
      <c r="F285" s="118"/>
    </row>
    <row r="286" spans="1:6" s="120" customFormat="1" ht="18" customHeight="1" outlineLevel="3">
      <c r="A286" s="166"/>
      <c r="B286" s="168" t="s">
        <v>540</v>
      </c>
      <c r="C286" s="161" t="s">
        <v>573</v>
      </c>
      <c r="D286" s="117"/>
      <c r="E286" s="118"/>
      <c r="F286" s="118"/>
    </row>
    <row r="287" spans="1:6" s="120" customFormat="1" ht="18" customHeight="1" outlineLevel="1" thickBot="1">
      <c r="A287" s="148" t="s">
        <v>149</v>
      </c>
      <c r="B287" s="149" t="s">
        <v>829</v>
      </c>
      <c r="C287" s="150"/>
      <c r="D287" s="117" t="s">
        <v>830</v>
      </c>
      <c r="E287" s="118"/>
      <c r="F287" s="118"/>
    </row>
    <row r="288" spans="1:6" s="120" customFormat="1" ht="18" customHeight="1" outlineLevel="2" thickBot="1">
      <c r="A288" s="152" t="s">
        <v>831</v>
      </c>
      <c r="B288" s="153" t="s">
        <v>543</v>
      </c>
      <c r="C288" s="154" t="s">
        <v>832</v>
      </c>
      <c r="D288" s="117" t="s">
        <v>833</v>
      </c>
      <c r="E288" s="155" t="s">
        <v>477</v>
      </c>
      <c r="F288" s="156"/>
    </row>
    <row r="289" spans="1:6" s="120" customFormat="1" ht="18" customHeight="1" outlineLevel="3">
      <c r="A289" s="170"/>
      <c r="B289" s="168" t="s">
        <v>536</v>
      </c>
      <c r="C289" s="161" t="s">
        <v>679</v>
      </c>
      <c r="D289" s="117"/>
      <c r="E289" s="118"/>
      <c r="F289" s="118"/>
    </row>
    <row r="290" spans="1:6" s="120" customFormat="1" ht="18" customHeight="1" outlineLevel="3">
      <c r="A290" s="158"/>
      <c r="B290" s="168" t="s">
        <v>538</v>
      </c>
      <c r="C290" s="161" t="s">
        <v>680</v>
      </c>
      <c r="D290" s="117"/>
      <c r="E290" s="118"/>
      <c r="F290" s="118"/>
    </row>
    <row r="291" spans="1:6" s="120" customFormat="1" ht="18" customHeight="1" outlineLevel="3">
      <c r="A291" s="158"/>
      <c r="B291" s="168" t="s">
        <v>540</v>
      </c>
      <c r="C291" s="161" t="s">
        <v>681</v>
      </c>
      <c r="D291" s="117"/>
      <c r="E291" s="118"/>
      <c r="F291" s="118"/>
    </row>
    <row r="292" spans="1:6" s="120" customFormat="1" ht="18" customHeight="1" outlineLevel="1" thickBot="1">
      <c r="A292" s="148" t="s">
        <v>150</v>
      </c>
      <c r="B292" s="149" t="s">
        <v>834</v>
      </c>
      <c r="C292" s="150"/>
      <c r="D292" s="117" t="s">
        <v>835</v>
      </c>
      <c r="E292" s="118"/>
      <c r="F292" s="118"/>
    </row>
    <row r="293" spans="1:6" s="120" customFormat="1" ht="18" customHeight="1" outlineLevel="2" thickBot="1">
      <c r="A293" s="152" t="s">
        <v>836</v>
      </c>
      <c r="B293" s="153" t="s">
        <v>543</v>
      </c>
      <c r="C293" s="154" t="s">
        <v>837</v>
      </c>
      <c r="D293" s="117" t="s">
        <v>838</v>
      </c>
      <c r="E293" s="155" t="s">
        <v>477</v>
      </c>
      <c r="F293" s="156"/>
    </row>
    <row r="294" spans="1:6" s="120" customFormat="1" ht="18" customHeight="1" outlineLevel="3">
      <c r="A294" s="170"/>
      <c r="B294" s="168" t="s">
        <v>536</v>
      </c>
      <c r="C294" s="161" t="s">
        <v>579</v>
      </c>
      <c r="D294" s="117"/>
      <c r="E294" s="118"/>
      <c r="F294" s="118"/>
    </row>
    <row r="295" spans="1:6" s="120" customFormat="1" ht="18" customHeight="1" outlineLevel="3">
      <c r="A295" s="166"/>
      <c r="B295" s="168" t="s">
        <v>538</v>
      </c>
      <c r="C295" s="161" t="s">
        <v>572</v>
      </c>
      <c r="D295" s="117"/>
      <c r="E295" s="118"/>
      <c r="F295" s="118"/>
    </row>
    <row r="296" spans="1:6" s="120" customFormat="1" ht="18" customHeight="1" outlineLevel="3">
      <c r="A296" s="166"/>
      <c r="B296" s="168" t="s">
        <v>540</v>
      </c>
      <c r="C296" s="161" t="s">
        <v>573</v>
      </c>
      <c r="D296" s="117"/>
      <c r="E296" s="118"/>
      <c r="F296" s="118"/>
    </row>
    <row r="297" spans="1:6" s="120" customFormat="1" ht="18" customHeight="1" outlineLevel="1" thickBot="1">
      <c r="A297" s="148">
        <v>5.5</v>
      </c>
      <c r="B297" s="149" t="s">
        <v>839</v>
      </c>
      <c r="C297" s="150"/>
      <c r="D297" s="117" t="s">
        <v>840</v>
      </c>
      <c r="E297" s="118"/>
      <c r="F297" s="118"/>
    </row>
    <row r="298" spans="1:6" s="120" customFormat="1" ht="34.75" customHeight="1" outlineLevel="2" thickBot="1">
      <c r="A298" s="152" t="s">
        <v>841</v>
      </c>
      <c r="B298" s="153" t="s">
        <v>543</v>
      </c>
      <c r="C298" s="167" t="s">
        <v>842</v>
      </c>
      <c r="D298" s="117" t="s">
        <v>843</v>
      </c>
      <c r="E298" s="155" t="s">
        <v>477</v>
      </c>
      <c r="F298" s="156"/>
    </row>
    <row r="299" spans="1:6" s="120" customFormat="1" ht="18" customHeight="1" outlineLevel="3">
      <c r="A299" s="170"/>
      <c r="B299" s="168" t="s">
        <v>536</v>
      </c>
      <c r="C299" s="161" t="s">
        <v>579</v>
      </c>
      <c r="D299" s="117"/>
      <c r="E299" s="118"/>
      <c r="F299" s="118"/>
    </row>
    <row r="300" spans="1:6" s="120" customFormat="1" ht="18" customHeight="1" outlineLevel="3">
      <c r="A300" s="166"/>
      <c r="B300" s="168" t="s">
        <v>538</v>
      </c>
      <c r="C300" s="161" t="s">
        <v>572</v>
      </c>
      <c r="D300" s="117"/>
      <c r="E300" s="118"/>
      <c r="F300" s="118"/>
    </row>
    <row r="301" spans="1:6" s="120" customFormat="1" ht="18" customHeight="1" outlineLevel="3" thickBot="1">
      <c r="A301" s="166"/>
      <c r="B301" s="168" t="s">
        <v>540</v>
      </c>
      <c r="C301" s="161" t="s">
        <v>573</v>
      </c>
      <c r="D301" s="117"/>
      <c r="E301" s="118"/>
      <c r="F301" s="118"/>
    </row>
    <row r="302" spans="1:6" s="120" customFormat="1" ht="34.75" customHeight="1" outlineLevel="2" thickBot="1">
      <c r="A302" s="152" t="s">
        <v>844</v>
      </c>
      <c r="B302" s="153" t="s">
        <v>563</v>
      </c>
      <c r="C302" s="167" t="s">
        <v>845</v>
      </c>
      <c r="D302" s="117" t="s">
        <v>843</v>
      </c>
      <c r="E302" s="155" t="s">
        <v>477</v>
      </c>
      <c r="F302" s="156"/>
    </row>
    <row r="303" spans="1:6" s="120" customFormat="1" ht="18" customHeight="1" outlineLevel="3">
      <c r="A303" s="170"/>
      <c r="B303" s="168" t="s">
        <v>536</v>
      </c>
      <c r="C303" s="161" t="s">
        <v>579</v>
      </c>
      <c r="D303" s="117"/>
      <c r="E303" s="118"/>
      <c r="F303" s="118"/>
    </row>
    <row r="304" spans="1:6" s="120" customFormat="1" ht="18" customHeight="1" outlineLevel="3">
      <c r="A304" s="166"/>
      <c r="B304" s="168" t="s">
        <v>538</v>
      </c>
      <c r="C304" s="161" t="s">
        <v>572</v>
      </c>
      <c r="D304" s="117"/>
      <c r="E304" s="118"/>
      <c r="F304" s="118"/>
    </row>
    <row r="305" spans="1:6" s="120" customFormat="1" ht="18" customHeight="1" outlineLevel="3">
      <c r="A305" s="166"/>
      <c r="B305" s="168" t="s">
        <v>540</v>
      </c>
      <c r="C305" s="161" t="s">
        <v>573</v>
      </c>
      <c r="D305" s="117"/>
      <c r="E305" s="118"/>
      <c r="F305" s="118"/>
    </row>
    <row r="306" spans="1:6" s="120" customFormat="1" ht="18" customHeight="1" outlineLevel="1" thickBot="1">
      <c r="A306" s="148">
        <v>5.6</v>
      </c>
      <c r="B306" s="201" t="s">
        <v>846</v>
      </c>
      <c r="C306" s="150"/>
      <c r="D306" s="117" t="s">
        <v>748</v>
      </c>
      <c r="E306" s="118"/>
      <c r="F306" s="118"/>
    </row>
    <row r="307" spans="1:6" s="120" customFormat="1" ht="18" customHeight="1" outlineLevel="2" thickBot="1">
      <c r="A307" s="152" t="s">
        <v>847</v>
      </c>
      <c r="B307" s="153" t="s">
        <v>563</v>
      </c>
      <c r="C307" s="154" t="s">
        <v>848</v>
      </c>
      <c r="D307" s="117"/>
      <c r="E307" s="155" t="s">
        <v>477</v>
      </c>
      <c r="F307" s="156"/>
    </row>
    <row r="308" spans="1:6" s="120" customFormat="1" ht="18" customHeight="1" outlineLevel="3">
      <c r="A308" s="170"/>
      <c r="B308" s="168" t="s">
        <v>536</v>
      </c>
      <c r="C308" s="161" t="s">
        <v>579</v>
      </c>
      <c r="D308" s="117"/>
      <c r="E308" s="118"/>
      <c r="F308" s="118"/>
    </row>
    <row r="309" spans="1:6" s="120" customFormat="1" ht="18" customHeight="1" outlineLevel="3">
      <c r="A309" s="166"/>
      <c r="B309" s="168" t="s">
        <v>538</v>
      </c>
      <c r="C309" s="161" t="s">
        <v>572</v>
      </c>
      <c r="D309" s="117"/>
      <c r="E309" s="118"/>
      <c r="F309" s="118"/>
    </row>
    <row r="310" spans="1:6" s="120" customFormat="1" ht="18" customHeight="1" outlineLevel="3">
      <c r="A310" s="166"/>
      <c r="B310" s="168" t="s">
        <v>540</v>
      </c>
      <c r="C310" s="161" t="s">
        <v>573</v>
      </c>
      <c r="D310" s="117"/>
      <c r="E310" s="118"/>
      <c r="F310" s="118"/>
    </row>
    <row r="311" spans="1:6" s="120" customFormat="1" ht="18" customHeight="1" outlineLevel="1" thickBot="1">
      <c r="A311" s="148">
        <v>5.7</v>
      </c>
      <c r="B311" s="149" t="s">
        <v>849</v>
      </c>
      <c r="C311" s="150"/>
      <c r="D311" s="117" t="s">
        <v>748</v>
      </c>
      <c r="E311" s="118"/>
      <c r="F311" s="118"/>
    </row>
    <row r="312" spans="1:6" s="120" customFormat="1" ht="18" customHeight="1" outlineLevel="2" thickBot="1">
      <c r="A312" s="152" t="s">
        <v>850</v>
      </c>
      <c r="B312" s="153" t="s">
        <v>563</v>
      </c>
      <c r="C312" s="167" t="s">
        <v>851</v>
      </c>
      <c r="D312" s="117"/>
      <c r="E312" s="155" t="s">
        <v>477</v>
      </c>
      <c r="F312" s="156"/>
    </row>
    <row r="313" spans="1:6" s="120" customFormat="1" ht="18" customHeight="1" outlineLevel="3">
      <c r="A313" s="170"/>
      <c r="B313" s="168" t="s">
        <v>536</v>
      </c>
      <c r="C313" s="161" t="s">
        <v>579</v>
      </c>
      <c r="D313" s="117"/>
      <c r="E313" s="118"/>
      <c r="F313" s="118"/>
    </row>
    <row r="314" spans="1:6" s="120" customFormat="1" ht="18" customHeight="1" outlineLevel="3">
      <c r="A314" s="166"/>
      <c r="B314" s="168" t="s">
        <v>538</v>
      </c>
      <c r="C314" s="161" t="s">
        <v>572</v>
      </c>
      <c r="D314" s="117"/>
      <c r="E314" s="118"/>
      <c r="F314" s="118"/>
    </row>
    <row r="315" spans="1:6" s="120" customFormat="1" ht="18" customHeight="1" outlineLevel="3">
      <c r="A315" s="166"/>
      <c r="B315" s="168" t="s">
        <v>540</v>
      </c>
      <c r="C315" s="161" t="s">
        <v>573</v>
      </c>
      <c r="D315" s="117"/>
      <c r="E315" s="118"/>
      <c r="F315" s="118"/>
    </row>
    <row r="316" spans="1:6" s="120" customFormat="1" ht="18" customHeight="1" outlineLevel="1" thickBot="1">
      <c r="A316" s="148">
        <v>5.8</v>
      </c>
      <c r="B316" s="149" t="s">
        <v>852</v>
      </c>
      <c r="C316" s="150"/>
      <c r="D316" s="117" t="s">
        <v>748</v>
      </c>
      <c r="E316" s="118"/>
      <c r="F316" s="118"/>
    </row>
    <row r="317" spans="1:6" s="120" customFormat="1" ht="18" customHeight="1" outlineLevel="2" thickBot="1">
      <c r="A317" s="152" t="s">
        <v>853</v>
      </c>
      <c r="B317" s="153" t="s">
        <v>563</v>
      </c>
      <c r="C317" s="154" t="s">
        <v>854</v>
      </c>
      <c r="D317" s="117"/>
      <c r="E317" s="155" t="s">
        <v>477</v>
      </c>
      <c r="F317" s="156"/>
    </row>
    <row r="318" spans="1:6" s="120" customFormat="1" ht="18" customHeight="1" outlineLevel="3">
      <c r="A318" s="170"/>
      <c r="B318" s="168" t="s">
        <v>536</v>
      </c>
      <c r="C318" s="161" t="s">
        <v>579</v>
      </c>
      <c r="D318" s="117"/>
      <c r="E318" s="118"/>
      <c r="F318" s="118"/>
    </row>
    <row r="319" spans="1:6" s="120" customFormat="1" ht="18" customHeight="1" outlineLevel="3">
      <c r="A319" s="166"/>
      <c r="B319" s="168" t="s">
        <v>538</v>
      </c>
      <c r="C319" s="161" t="s">
        <v>572</v>
      </c>
      <c r="D319" s="117"/>
      <c r="E319" s="118"/>
      <c r="F319" s="118"/>
    </row>
    <row r="320" spans="1:6" s="120" customFormat="1" ht="18" customHeight="1" outlineLevel="3" thickBot="1">
      <c r="A320" s="166"/>
      <c r="B320" s="168" t="s">
        <v>540</v>
      </c>
      <c r="C320" s="161" t="s">
        <v>573</v>
      </c>
      <c r="D320" s="117"/>
      <c r="E320" s="118"/>
      <c r="F320" s="118"/>
    </row>
    <row r="321" spans="1:24" ht="18" customHeight="1" outlineLevel="2" thickBot="1">
      <c r="A321" s="152" t="s">
        <v>855</v>
      </c>
      <c r="B321" s="153" t="s">
        <v>563</v>
      </c>
      <c r="C321" s="154" t="s">
        <v>856</v>
      </c>
      <c r="D321" s="117" t="s">
        <v>748</v>
      </c>
      <c r="E321" s="155" t="s">
        <v>477</v>
      </c>
      <c r="F321" s="156"/>
      <c r="G321" s="120"/>
      <c r="H321" s="120"/>
      <c r="I321" s="120"/>
      <c r="J321" s="120"/>
      <c r="K321" s="120"/>
      <c r="L321" s="120"/>
      <c r="M321" s="120"/>
      <c r="N321" s="120"/>
      <c r="O321" s="120"/>
      <c r="P321" s="120"/>
      <c r="Q321" s="120"/>
      <c r="R321" s="120"/>
      <c r="S321" s="120"/>
      <c r="T321" s="120"/>
      <c r="U321" s="120"/>
      <c r="V321" s="120"/>
      <c r="W321" s="120"/>
      <c r="X321" s="120"/>
    </row>
    <row r="322" spans="1:24" ht="18" customHeight="1" outlineLevel="3">
      <c r="A322" s="170"/>
      <c r="B322" s="168" t="s">
        <v>536</v>
      </c>
      <c r="C322" s="161" t="s">
        <v>579</v>
      </c>
      <c r="G322" s="120"/>
      <c r="H322" s="120"/>
      <c r="I322" s="120"/>
      <c r="J322" s="120"/>
      <c r="K322" s="120"/>
      <c r="L322" s="120"/>
      <c r="M322" s="120"/>
      <c r="N322" s="120"/>
      <c r="O322" s="120"/>
      <c r="P322" s="120"/>
      <c r="Q322" s="120"/>
      <c r="R322" s="120"/>
      <c r="S322" s="120"/>
      <c r="T322" s="120"/>
      <c r="U322" s="120"/>
      <c r="V322" s="120"/>
      <c r="W322" s="120"/>
      <c r="X322" s="120"/>
    </row>
    <row r="323" spans="1:24" ht="18" customHeight="1" outlineLevel="3">
      <c r="A323" s="166"/>
      <c r="B323" s="168" t="s">
        <v>538</v>
      </c>
      <c r="C323" s="161" t="s">
        <v>572</v>
      </c>
      <c r="G323" s="120"/>
      <c r="H323" s="120"/>
      <c r="I323" s="120"/>
      <c r="J323" s="120"/>
      <c r="K323" s="120"/>
      <c r="L323" s="120"/>
      <c r="M323" s="120"/>
      <c r="N323" s="120"/>
      <c r="O323" s="120"/>
      <c r="P323" s="120"/>
      <c r="Q323" s="120"/>
      <c r="R323" s="120"/>
      <c r="S323" s="120"/>
      <c r="T323" s="120"/>
      <c r="U323" s="120"/>
      <c r="V323" s="120"/>
      <c r="W323" s="120"/>
      <c r="X323" s="120"/>
    </row>
    <row r="324" spans="1:24" ht="18" customHeight="1" outlineLevel="3">
      <c r="A324" s="166"/>
      <c r="B324" s="168" t="s">
        <v>540</v>
      </c>
      <c r="C324" s="161" t="s">
        <v>573</v>
      </c>
      <c r="G324" s="120"/>
      <c r="H324" s="120"/>
      <c r="I324" s="120"/>
      <c r="J324" s="120"/>
      <c r="K324" s="120"/>
      <c r="L324" s="120"/>
      <c r="M324" s="120"/>
      <c r="N324" s="120"/>
      <c r="O324" s="120"/>
      <c r="P324" s="120"/>
      <c r="Q324" s="120"/>
      <c r="R324" s="120"/>
      <c r="S324" s="120"/>
      <c r="T324" s="120"/>
      <c r="U324" s="120"/>
      <c r="V324" s="120"/>
      <c r="W324" s="120"/>
      <c r="X324" s="120"/>
    </row>
    <row r="325" spans="1:24" ht="18" customHeight="1" outlineLevel="1" thickBot="1">
      <c r="A325" s="179" t="s">
        <v>151</v>
      </c>
      <c r="B325" s="149" t="s">
        <v>857</v>
      </c>
      <c r="C325" s="150"/>
      <c r="G325" s="120"/>
      <c r="H325" s="120"/>
      <c r="I325" s="120"/>
      <c r="J325" s="120"/>
      <c r="K325" s="120"/>
      <c r="L325" s="120"/>
      <c r="M325" s="120"/>
      <c r="N325" s="120"/>
      <c r="O325" s="120"/>
      <c r="P325" s="120"/>
      <c r="Q325" s="120"/>
      <c r="R325" s="120"/>
      <c r="S325" s="120"/>
      <c r="T325" s="120"/>
      <c r="U325" s="120"/>
      <c r="V325" s="120"/>
      <c r="W325" s="120"/>
      <c r="X325" s="120"/>
    </row>
    <row r="326" spans="1:24" ht="30" customHeight="1" outlineLevel="2" thickBot="1">
      <c r="A326" s="152" t="s">
        <v>858</v>
      </c>
      <c r="B326" s="153" t="s">
        <v>697</v>
      </c>
      <c r="C326" s="167" t="s">
        <v>764</v>
      </c>
      <c r="D326" s="117" t="s">
        <v>565</v>
      </c>
      <c r="F326" s="156"/>
      <c r="G326" s="120"/>
      <c r="H326" s="120"/>
      <c r="I326" s="120"/>
      <c r="J326" s="120"/>
      <c r="K326" s="120"/>
      <c r="L326" s="120"/>
      <c r="M326" s="120"/>
      <c r="N326" s="120"/>
      <c r="O326" s="120"/>
      <c r="P326" s="120"/>
      <c r="Q326" s="120"/>
      <c r="R326" s="120"/>
      <c r="S326" s="120"/>
      <c r="T326" s="120"/>
      <c r="U326" s="120"/>
      <c r="V326" s="120"/>
      <c r="W326" s="120"/>
      <c r="X326" s="120"/>
    </row>
    <row r="327" spans="1:24" ht="35.25" customHeight="1" outlineLevel="3" thickBot="1">
      <c r="A327" s="158"/>
      <c r="B327" s="171" t="s">
        <v>601</v>
      </c>
      <c r="C327" s="172"/>
      <c r="D327" s="117" t="s">
        <v>565</v>
      </c>
      <c r="G327" s="120"/>
      <c r="H327" s="120"/>
      <c r="I327" s="120"/>
      <c r="J327" s="120"/>
      <c r="K327" s="120"/>
      <c r="L327" s="120"/>
      <c r="M327" s="120"/>
      <c r="N327" s="120"/>
      <c r="O327" s="120"/>
      <c r="P327" s="120"/>
      <c r="Q327" s="120"/>
      <c r="R327" s="120"/>
      <c r="S327" s="120"/>
      <c r="T327" s="120"/>
      <c r="U327" s="120"/>
      <c r="V327" s="120"/>
      <c r="W327" s="120"/>
      <c r="X327" s="120"/>
    </row>
    <row r="328" spans="1:24" ht="30" customHeight="1" outlineLevel="2" thickBot="1">
      <c r="A328" s="152" t="s">
        <v>859</v>
      </c>
      <c r="B328" s="153" t="s">
        <v>697</v>
      </c>
      <c r="C328" s="167" t="s">
        <v>766</v>
      </c>
      <c r="F328" s="156"/>
      <c r="G328" s="120"/>
      <c r="H328" s="120"/>
      <c r="I328" s="120"/>
      <c r="J328" s="120"/>
      <c r="K328" s="120"/>
      <c r="L328" s="120"/>
      <c r="M328" s="120"/>
      <c r="N328" s="120"/>
      <c r="O328" s="120"/>
      <c r="P328" s="120"/>
      <c r="Q328" s="120"/>
      <c r="R328" s="120"/>
      <c r="S328" s="120"/>
      <c r="T328" s="120"/>
      <c r="U328" s="120"/>
      <c r="V328" s="120"/>
      <c r="W328" s="120"/>
      <c r="X328" s="120"/>
    </row>
    <row r="329" spans="1:24" ht="35.25" customHeight="1" outlineLevel="3">
      <c r="A329" s="158"/>
      <c r="B329" s="171" t="s">
        <v>601</v>
      </c>
      <c r="C329" s="172" t="s">
        <v>860</v>
      </c>
      <c r="D329" s="117" t="s">
        <v>565</v>
      </c>
      <c r="G329" s="120"/>
      <c r="H329" s="120"/>
      <c r="I329" s="120"/>
      <c r="J329" s="120"/>
      <c r="K329" s="120"/>
      <c r="L329" s="120"/>
      <c r="M329" s="120"/>
      <c r="N329" s="120"/>
      <c r="O329" s="120"/>
      <c r="P329" s="120"/>
      <c r="Q329" s="120"/>
      <c r="R329" s="120"/>
      <c r="S329" s="120"/>
      <c r="T329" s="120"/>
      <c r="U329" s="120"/>
      <c r="V329" s="120"/>
      <c r="W329" s="120"/>
      <c r="X329" s="120"/>
    </row>
    <row r="330" spans="1:24" ht="18" customHeight="1">
      <c r="A330" s="142" t="s">
        <v>861</v>
      </c>
      <c r="B330" s="285" t="s">
        <v>862</v>
      </c>
      <c r="C330" s="286"/>
      <c r="D330" s="117">
        <v>6.7</v>
      </c>
      <c r="E330" s="173">
        <f>100/COUNTIF(E332:E364,"&lt;5")*SUM(E332:E364)/4</f>
        <v>41.666666666666671</v>
      </c>
      <c r="G330" s="120"/>
      <c r="H330" s="120"/>
      <c r="I330" s="120"/>
      <c r="J330" s="120"/>
      <c r="K330" s="120"/>
      <c r="L330" s="120"/>
      <c r="M330" s="120"/>
      <c r="N330" s="120"/>
      <c r="O330" s="120"/>
      <c r="P330" s="120"/>
      <c r="Q330" s="120"/>
      <c r="R330" s="120"/>
      <c r="S330" s="120"/>
      <c r="T330" s="120"/>
      <c r="U330" s="120"/>
      <c r="V330" s="120"/>
      <c r="W330" s="120"/>
      <c r="X330" s="120"/>
    </row>
    <row r="331" spans="1:24" ht="18" customHeight="1">
      <c r="A331" s="202"/>
      <c r="B331" s="203"/>
      <c r="C331" s="204" t="s">
        <v>863</v>
      </c>
      <c r="E331" s="205"/>
      <c r="G331" s="120"/>
      <c r="H331" s="120"/>
      <c r="I331" s="120"/>
      <c r="J331" s="120"/>
      <c r="K331" s="120"/>
      <c r="L331" s="120"/>
      <c r="M331" s="120"/>
      <c r="N331" s="120"/>
      <c r="O331" s="120"/>
      <c r="P331" s="120"/>
      <c r="Q331" s="120"/>
      <c r="R331" s="120"/>
      <c r="S331" s="120"/>
      <c r="T331" s="120"/>
      <c r="U331" s="120"/>
      <c r="V331" s="120"/>
      <c r="W331" s="120"/>
      <c r="X331" s="120"/>
    </row>
    <row r="332" spans="1:24" ht="18" customHeight="1" outlineLevel="1" thickBot="1">
      <c r="A332" s="148" t="s">
        <v>864</v>
      </c>
      <c r="B332" s="149" t="s">
        <v>865</v>
      </c>
      <c r="C332" s="150"/>
      <c r="D332" s="117" t="s">
        <v>866</v>
      </c>
      <c r="G332" s="120"/>
      <c r="H332" s="120"/>
      <c r="I332" s="120"/>
      <c r="J332" s="120"/>
      <c r="K332" s="120"/>
      <c r="L332" s="120"/>
      <c r="M332" s="120"/>
      <c r="N332" s="120"/>
      <c r="O332" s="120"/>
      <c r="P332" s="120"/>
      <c r="Q332" s="120"/>
      <c r="R332" s="120"/>
      <c r="S332" s="120"/>
      <c r="T332" s="120"/>
      <c r="U332" s="120"/>
      <c r="V332" s="120"/>
      <c r="W332" s="120"/>
      <c r="X332" s="120"/>
    </row>
    <row r="333" spans="1:24" ht="30" customHeight="1" outlineLevel="2" thickBot="1">
      <c r="A333" s="206" t="s">
        <v>867</v>
      </c>
      <c r="B333" s="153" t="s">
        <v>563</v>
      </c>
      <c r="C333" s="167" t="s">
        <v>868</v>
      </c>
      <c r="D333" s="117" t="s">
        <v>869</v>
      </c>
      <c r="E333" s="155">
        <v>0</v>
      </c>
      <c r="F333" s="156"/>
      <c r="G333" s="120"/>
      <c r="H333" s="120"/>
      <c r="I333" s="120"/>
      <c r="J333" s="120"/>
      <c r="K333" s="120"/>
      <c r="L333" s="120"/>
      <c r="M333" s="120"/>
      <c r="N333" s="120"/>
      <c r="O333" s="120"/>
      <c r="P333" s="120"/>
      <c r="Q333" s="120"/>
      <c r="R333" s="120"/>
      <c r="S333" s="120"/>
      <c r="T333" s="120"/>
      <c r="U333" s="120"/>
      <c r="V333" s="120"/>
      <c r="W333" s="120"/>
      <c r="X333" s="120"/>
    </row>
    <row r="334" spans="1:24" ht="18" customHeight="1" outlineLevel="3">
      <c r="A334" s="158"/>
      <c r="B334" s="168" t="s">
        <v>536</v>
      </c>
      <c r="C334" s="175" t="s">
        <v>870</v>
      </c>
      <c r="G334" s="120"/>
      <c r="H334" s="120"/>
      <c r="I334" s="120"/>
      <c r="J334" s="120"/>
      <c r="K334" s="120"/>
      <c r="L334" s="120"/>
      <c r="M334" s="120"/>
      <c r="N334" s="120"/>
      <c r="O334" s="120"/>
      <c r="P334" s="120"/>
      <c r="Q334" s="120"/>
      <c r="R334" s="120"/>
      <c r="S334" s="120"/>
      <c r="T334" s="120"/>
      <c r="U334" s="120"/>
      <c r="V334" s="120"/>
      <c r="W334" s="120"/>
      <c r="X334" s="120"/>
    </row>
    <row r="335" spans="1:24" ht="18" customHeight="1" outlineLevel="3">
      <c r="A335" s="158"/>
      <c r="B335" s="168" t="s">
        <v>538</v>
      </c>
      <c r="C335" s="161" t="s">
        <v>871</v>
      </c>
      <c r="G335" s="120"/>
      <c r="H335" s="120"/>
      <c r="I335" s="120"/>
      <c r="J335" s="120"/>
      <c r="K335" s="120"/>
      <c r="L335" s="120"/>
      <c r="M335" s="120"/>
      <c r="N335" s="120"/>
      <c r="O335" s="120"/>
      <c r="P335" s="120"/>
      <c r="Q335" s="120"/>
      <c r="R335" s="120"/>
      <c r="S335" s="120"/>
      <c r="T335" s="120"/>
      <c r="U335" s="120"/>
      <c r="V335" s="120"/>
      <c r="W335" s="120"/>
      <c r="X335" s="120"/>
    </row>
    <row r="336" spans="1:24" ht="18" customHeight="1" outlineLevel="3">
      <c r="A336" s="158"/>
      <c r="B336" s="168" t="s">
        <v>540</v>
      </c>
      <c r="C336" s="161" t="s">
        <v>872</v>
      </c>
      <c r="G336" s="120"/>
      <c r="H336" s="120"/>
      <c r="I336" s="120"/>
      <c r="J336" s="120"/>
      <c r="K336" s="120"/>
      <c r="L336" s="120"/>
      <c r="M336" s="120"/>
      <c r="N336" s="120"/>
      <c r="O336" s="120"/>
      <c r="P336" s="120"/>
      <c r="Q336" s="120"/>
      <c r="R336" s="120"/>
      <c r="S336" s="120"/>
      <c r="T336" s="120"/>
      <c r="U336" s="120"/>
      <c r="V336" s="120"/>
      <c r="W336" s="120"/>
      <c r="X336" s="120"/>
    </row>
    <row r="337" spans="1:24" s="194" customFormat="1" ht="18" customHeight="1" outlineLevel="1" thickBot="1">
      <c r="A337" s="148" t="s">
        <v>873</v>
      </c>
      <c r="B337" s="149" t="s">
        <v>874</v>
      </c>
      <c r="C337" s="150"/>
      <c r="D337" s="117" t="s">
        <v>875</v>
      </c>
      <c r="E337" s="192"/>
      <c r="F337" s="192"/>
      <c r="G337" s="192"/>
      <c r="H337" s="192"/>
      <c r="I337" s="192"/>
      <c r="J337" s="192"/>
      <c r="K337" s="192"/>
      <c r="L337" s="193"/>
      <c r="M337" s="193"/>
      <c r="N337" s="193"/>
      <c r="O337" s="193"/>
      <c r="P337" s="193"/>
      <c r="Q337" s="193"/>
      <c r="R337" s="193"/>
      <c r="S337" s="193"/>
      <c r="T337" s="193"/>
      <c r="U337" s="193"/>
      <c r="V337" s="193"/>
      <c r="W337" s="193"/>
      <c r="X337" s="193"/>
    </row>
    <row r="338" spans="1:24" s="194" customFormat="1" ht="28.75" customHeight="1" outlineLevel="2" thickBot="1">
      <c r="A338" s="191" t="s">
        <v>876</v>
      </c>
      <c r="B338" s="153" t="s">
        <v>563</v>
      </c>
      <c r="C338" s="167" t="s">
        <v>877</v>
      </c>
      <c r="D338" s="117" t="s">
        <v>878</v>
      </c>
      <c r="E338" s="155">
        <v>3</v>
      </c>
      <c r="F338" s="156"/>
      <c r="G338" s="192"/>
      <c r="H338" s="192"/>
      <c r="I338" s="192"/>
      <c r="J338" s="192"/>
      <c r="K338" s="192"/>
      <c r="L338" s="193"/>
      <c r="M338" s="193"/>
      <c r="N338" s="193"/>
      <c r="O338" s="193"/>
      <c r="P338" s="193"/>
      <c r="Q338" s="193"/>
      <c r="R338" s="193"/>
      <c r="S338" s="193"/>
      <c r="T338" s="193"/>
      <c r="U338" s="193"/>
      <c r="V338" s="193"/>
      <c r="W338" s="193"/>
      <c r="X338" s="193"/>
    </row>
    <row r="339" spans="1:24" s="194" customFormat="1" ht="18" customHeight="1" outlineLevel="3">
      <c r="A339" s="170"/>
      <c r="B339" s="168" t="s">
        <v>536</v>
      </c>
      <c r="C339" s="161" t="s">
        <v>679</v>
      </c>
      <c r="D339" s="195"/>
      <c r="E339" s="192"/>
      <c r="F339" s="192"/>
      <c r="G339" s="192"/>
      <c r="H339" s="192"/>
      <c r="I339" s="192"/>
      <c r="J339" s="192"/>
      <c r="K339" s="192"/>
      <c r="L339" s="193"/>
      <c r="M339" s="193"/>
      <c r="N339" s="193"/>
      <c r="O339" s="193"/>
      <c r="P339" s="193"/>
      <c r="Q339" s="193"/>
      <c r="R339" s="193"/>
      <c r="S339" s="193"/>
      <c r="T339" s="193"/>
      <c r="U339" s="193"/>
      <c r="V339" s="193"/>
      <c r="W339" s="193"/>
      <c r="X339" s="193"/>
    </row>
    <row r="340" spans="1:24" s="194" customFormat="1" ht="18" customHeight="1" outlineLevel="3">
      <c r="A340" s="158"/>
      <c r="B340" s="168" t="s">
        <v>538</v>
      </c>
      <c r="C340" s="161" t="s">
        <v>680</v>
      </c>
      <c r="D340" s="195"/>
      <c r="E340" s="192"/>
      <c r="F340" s="192"/>
      <c r="G340" s="192"/>
      <c r="H340" s="192"/>
      <c r="I340" s="192"/>
      <c r="J340" s="192"/>
      <c r="K340" s="192"/>
      <c r="L340" s="193"/>
      <c r="M340" s="193"/>
      <c r="N340" s="193"/>
      <c r="O340" s="193"/>
      <c r="P340" s="193"/>
      <c r="Q340" s="193"/>
      <c r="R340" s="193"/>
      <c r="S340" s="193"/>
      <c r="T340" s="193"/>
      <c r="U340" s="193"/>
      <c r="V340" s="193"/>
      <c r="W340" s="193"/>
      <c r="X340" s="193"/>
    </row>
    <row r="341" spans="1:24" s="194" customFormat="1" ht="18" customHeight="1" outlineLevel="3">
      <c r="A341" s="158"/>
      <c r="B341" s="168" t="s">
        <v>540</v>
      </c>
      <c r="C341" s="161" t="s">
        <v>573</v>
      </c>
      <c r="D341" s="195"/>
      <c r="E341" s="192"/>
      <c r="F341" s="192"/>
      <c r="G341" s="192"/>
      <c r="H341" s="192"/>
      <c r="I341" s="192"/>
      <c r="J341" s="192"/>
      <c r="K341" s="192"/>
      <c r="L341" s="193"/>
      <c r="M341" s="193"/>
      <c r="N341" s="193"/>
      <c r="O341" s="193"/>
      <c r="P341" s="193"/>
      <c r="Q341" s="193"/>
      <c r="R341" s="193"/>
      <c r="S341" s="193"/>
      <c r="T341" s="193"/>
      <c r="U341" s="193"/>
      <c r="V341" s="193"/>
      <c r="W341" s="193"/>
      <c r="X341" s="193"/>
    </row>
    <row r="342" spans="1:24" ht="18" customHeight="1" outlineLevel="1" thickBot="1">
      <c r="A342" s="148" t="s">
        <v>879</v>
      </c>
      <c r="B342" s="149" t="s">
        <v>880</v>
      </c>
      <c r="C342" s="150"/>
      <c r="D342" s="117" t="s">
        <v>881</v>
      </c>
    </row>
    <row r="343" spans="1:24" s="194" customFormat="1" ht="33.75" customHeight="1" outlineLevel="2" thickBot="1">
      <c r="A343" s="191" t="s">
        <v>606</v>
      </c>
      <c r="B343" s="153" t="s">
        <v>543</v>
      </c>
      <c r="C343" s="167" t="s">
        <v>882</v>
      </c>
      <c r="D343" s="117" t="s">
        <v>883</v>
      </c>
      <c r="E343" s="155">
        <v>2</v>
      </c>
      <c r="F343" s="156"/>
      <c r="G343" s="192"/>
      <c r="H343" s="192"/>
      <c r="I343" s="192"/>
      <c r="J343" s="192"/>
      <c r="K343" s="192"/>
      <c r="L343" s="193"/>
      <c r="M343" s="193"/>
      <c r="N343" s="193"/>
      <c r="O343" s="193"/>
      <c r="P343" s="193"/>
      <c r="Q343" s="193"/>
      <c r="R343" s="193"/>
      <c r="S343" s="193"/>
      <c r="T343" s="193"/>
      <c r="U343" s="193"/>
      <c r="V343" s="193"/>
      <c r="W343" s="193"/>
      <c r="X343" s="193"/>
    </row>
    <row r="344" spans="1:24" s="194" customFormat="1" ht="18" customHeight="1" outlineLevel="3">
      <c r="A344" s="170"/>
      <c r="B344" s="168" t="s">
        <v>536</v>
      </c>
      <c r="C344" s="161" t="s">
        <v>579</v>
      </c>
      <c r="D344" s="195"/>
      <c r="E344" s="192"/>
      <c r="F344" s="192"/>
      <c r="G344" s="192"/>
      <c r="H344" s="192"/>
      <c r="I344" s="192"/>
      <c r="J344" s="192"/>
      <c r="K344" s="192"/>
      <c r="L344" s="193"/>
      <c r="M344" s="193"/>
      <c r="N344" s="193"/>
      <c r="O344" s="193"/>
      <c r="P344" s="193"/>
      <c r="Q344" s="193"/>
      <c r="R344" s="193"/>
      <c r="S344" s="193"/>
      <c r="T344" s="193"/>
      <c r="U344" s="193"/>
      <c r="V344" s="193"/>
      <c r="W344" s="193"/>
      <c r="X344" s="193"/>
    </row>
    <row r="345" spans="1:24" s="194" customFormat="1" ht="18" customHeight="1" outlineLevel="3">
      <c r="A345" s="166"/>
      <c r="B345" s="168" t="s">
        <v>538</v>
      </c>
      <c r="C345" s="161" t="s">
        <v>884</v>
      </c>
      <c r="D345" s="195"/>
      <c r="E345" s="192"/>
      <c r="F345" s="192"/>
      <c r="G345" s="192"/>
      <c r="H345" s="192"/>
      <c r="I345" s="192"/>
      <c r="J345" s="192"/>
      <c r="K345" s="192"/>
      <c r="L345" s="193"/>
      <c r="M345" s="193"/>
      <c r="N345" s="193"/>
      <c r="O345" s="193"/>
      <c r="P345" s="193"/>
      <c r="Q345" s="193"/>
      <c r="R345" s="193"/>
      <c r="S345" s="193"/>
      <c r="T345" s="193"/>
      <c r="U345" s="193"/>
      <c r="V345" s="193"/>
      <c r="W345" s="193"/>
      <c r="X345" s="193"/>
    </row>
    <row r="346" spans="1:24" s="194" customFormat="1" ht="18" customHeight="1" outlineLevel="3">
      <c r="A346" s="166"/>
      <c r="B346" s="168" t="s">
        <v>540</v>
      </c>
      <c r="C346" s="161" t="s">
        <v>573</v>
      </c>
      <c r="D346" s="195"/>
      <c r="E346" s="192"/>
      <c r="F346" s="192"/>
      <c r="G346" s="192"/>
      <c r="H346" s="192"/>
      <c r="I346" s="192"/>
      <c r="J346" s="192"/>
      <c r="K346" s="192"/>
      <c r="L346" s="193"/>
      <c r="M346" s="193"/>
      <c r="N346" s="193"/>
      <c r="O346" s="193"/>
      <c r="P346" s="193"/>
      <c r="Q346" s="193"/>
      <c r="R346" s="193"/>
      <c r="S346" s="193"/>
      <c r="T346" s="193"/>
      <c r="U346" s="193"/>
      <c r="V346" s="193"/>
      <c r="W346" s="193"/>
      <c r="X346" s="193"/>
    </row>
    <row r="347" spans="1:24" ht="18" customHeight="1" outlineLevel="1" thickBot="1">
      <c r="A347" s="148">
        <v>6.4</v>
      </c>
      <c r="B347" s="149" t="s">
        <v>885</v>
      </c>
      <c r="C347" s="150"/>
      <c r="D347" s="117" t="s">
        <v>886</v>
      </c>
    </row>
    <row r="348" spans="1:24" ht="30" customHeight="1" outlineLevel="2" thickBot="1">
      <c r="A348" s="191" t="s">
        <v>705</v>
      </c>
      <c r="B348" s="153" t="s">
        <v>543</v>
      </c>
      <c r="C348" s="167" t="s">
        <v>887</v>
      </c>
      <c r="D348" s="117" t="s">
        <v>888</v>
      </c>
      <c r="E348" s="155" t="s">
        <v>477</v>
      </c>
      <c r="F348" s="156"/>
    </row>
    <row r="349" spans="1:24" ht="18" customHeight="1" outlineLevel="3">
      <c r="A349" s="170"/>
      <c r="B349" s="168" t="s">
        <v>536</v>
      </c>
      <c r="C349" s="161" t="s">
        <v>679</v>
      </c>
    </row>
    <row r="350" spans="1:24" ht="18" customHeight="1" outlineLevel="3">
      <c r="A350" s="158"/>
      <c r="B350" s="168" t="s">
        <v>538</v>
      </c>
      <c r="C350" s="161" t="s">
        <v>680</v>
      </c>
    </row>
    <row r="351" spans="1:24" ht="18" customHeight="1" outlineLevel="3">
      <c r="A351" s="158"/>
      <c r="B351" s="168" t="s">
        <v>540</v>
      </c>
      <c r="C351" s="161" t="s">
        <v>681</v>
      </c>
    </row>
    <row r="352" spans="1:24" ht="18" customHeight="1" outlineLevel="1" thickBot="1">
      <c r="A352" s="148" t="s">
        <v>889</v>
      </c>
      <c r="B352" s="149" t="s">
        <v>890</v>
      </c>
      <c r="C352" s="150"/>
      <c r="D352" s="117" t="s">
        <v>891</v>
      </c>
    </row>
    <row r="353" spans="1:24" ht="30" customHeight="1" outlineLevel="2" thickBot="1">
      <c r="A353" s="191" t="s">
        <v>892</v>
      </c>
      <c r="B353" s="153" t="s">
        <v>543</v>
      </c>
      <c r="C353" s="167" t="s">
        <v>893</v>
      </c>
      <c r="D353" s="117" t="s">
        <v>894</v>
      </c>
      <c r="E353" s="155" t="s">
        <v>477</v>
      </c>
      <c r="F353" s="156"/>
    </row>
    <row r="354" spans="1:24" s="194" customFormat="1" ht="18" customHeight="1" outlineLevel="3">
      <c r="A354" s="170"/>
      <c r="B354" s="168" t="s">
        <v>536</v>
      </c>
      <c r="C354" s="161" t="s">
        <v>579</v>
      </c>
      <c r="D354" s="195"/>
      <c r="E354" s="192"/>
      <c r="F354" s="192"/>
      <c r="G354" s="192"/>
      <c r="H354" s="192"/>
      <c r="I354" s="192"/>
      <c r="J354" s="192"/>
      <c r="K354" s="192"/>
      <c r="L354" s="193"/>
      <c r="M354" s="193"/>
      <c r="N354" s="193"/>
      <c r="O354" s="193"/>
      <c r="P354" s="193"/>
      <c r="Q354" s="193"/>
      <c r="R354" s="193"/>
      <c r="S354" s="193"/>
      <c r="T354" s="193"/>
      <c r="U354" s="193"/>
      <c r="V354" s="193"/>
      <c r="W354" s="193"/>
      <c r="X354" s="193"/>
    </row>
    <row r="355" spans="1:24" s="194" customFormat="1" ht="18" customHeight="1" outlineLevel="3">
      <c r="A355" s="166"/>
      <c r="B355" s="168" t="s">
        <v>538</v>
      </c>
      <c r="C355" s="161" t="s">
        <v>572</v>
      </c>
      <c r="D355" s="195"/>
      <c r="E355" s="192"/>
      <c r="F355" s="192"/>
      <c r="G355" s="192"/>
      <c r="H355" s="192"/>
      <c r="I355" s="192"/>
      <c r="J355" s="192"/>
      <c r="K355" s="192"/>
      <c r="L355" s="193"/>
      <c r="M355" s="193"/>
      <c r="N355" s="193"/>
      <c r="O355" s="193"/>
      <c r="P355" s="193"/>
      <c r="Q355" s="193"/>
      <c r="R355" s="193"/>
      <c r="S355" s="193"/>
      <c r="T355" s="193"/>
      <c r="U355" s="193"/>
      <c r="V355" s="193"/>
      <c r="W355" s="193"/>
      <c r="X355" s="193"/>
    </row>
    <row r="356" spans="1:24" s="194" customFormat="1" ht="18" customHeight="1" outlineLevel="3">
      <c r="A356" s="166"/>
      <c r="B356" s="168" t="s">
        <v>540</v>
      </c>
      <c r="C356" s="161" t="s">
        <v>573</v>
      </c>
      <c r="D356" s="195"/>
      <c r="E356" s="192"/>
      <c r="F356" s="192"/>
      <c r="G356" s="192"/>
      <c r="H356" s="192"/>
      <c r="I356" s="192"/>
      <c r="J356" s="192"/>
      <c r="K356" s="192"/>
      <c r="L356" s="193"/>
      <c r="M356" s="193"/>
      <c r="N356" s="193"/>
      <c r="O356" s="193"/>
      <c r="P356" s="193"/>
      <c r="Q356" s="193"/>
      <c r="R356" s="193"/>
      <c r="S356" s="193"/>
      <c r="T356" s="193"/>
      <c r="U356" s="193"/>
      <c r="V356" s="193"/>
      <c r="W356" s="193"/>
      <c r="X356" s="193"/>
    </row>
    <row r="357" spans="1:24" ht="18" customHeight="1" outlineLevel="1" thickBot="1">
      <c r="A357" s="148" t="s">
        <v>895</v>
      </c>
      <c r="B357" s="149" t="s">
        <v>896</v>
      </c>
      <c r="C357" s="150"/>
      <c r="D357" s="117" t="s">
        <v>897</v>
      </c>
    </row>
    <row r="358" spans="1:24" ht="18" customHeight="1" outlineLevel="2" thickBot="1">
      <c r="A358" s="191" t="s">
        <v>898</v>
      </c>
      <c r="B358" s="153" t="s">
        <v>563</v>
      </c>
      <c r="C358" s="154" t="s">
        <v>899</v>
      </c>
      <c r="D358" s="117" t="s">
        <v>900</v>
      </c>
      <c r="E358" s="155" t="s">
        <v>477</v>
      </c>
      <c r="F358" s="156"/>
    </row>
    <row r="359" spans="1:24" s="194" customFormat="1" ht="18" customHeight="1" outlineLevel="3">
      <c r="A359" s="170"/>
      <c r="B359" s="168" t="s">
        <v>536</v>
      </c>
      <c r="C359" s="161" t="s">
        <v>579</v>
      </c>
      <c r="D359" s="195"/>
      <c r="E359" s="192"/>
      <c r="F359" s="192"/>
      <c r="G359" s="192"/>
      <c r="H359" s="192"/>
      <c r="I359" s="192"/>
      <c r="J359" s="192"/>
      <c r="K359" s="192"/>
      <c r="L359" s="193"/>
      <c r="M359" s="193"/>
      <c r="N359" s="193"/>
      <c r="O359" s="193"/>
      <c r="P359" s="193"/>
      <c r="Q359" s="193"/>
      <c r="R359" s="193"/>
      <c r="S359" s="193"/>
      <c r="T359" s="193"/>
      <c r="U359" s="193"/>
      <c r="V359" s="193"/>
      <c r="W359" s="193"/>
      <c r="X359" s="193"/>
    </row>
    <row r="360" spans="1:24" s="194" customFormat="1" ht="18" customHeight="1" outlineLevel="3">
      <c r="A360" s="166"/>
      <c r="B360" s="168" t="s">
        <v>538</v>
      </c>
      <c r="C360" s="161" t="s">
        <v>572</v>
      </c>
      <c r="D360" s="195"/>
      <c r="E360" s="192"/>
      <c r="F360" s="192"/>
      <c r="G360" s="192"/>
      <c r="H360" s="192"/>
      <c r="I360" s="192"/>
      <c r="J360" s="192"/>
      <c r="K360" s="192"/>
      <c r="L360" s="193"/>
      <c r="M360" s="193"/>
      <c r="N360" s="193"/>
      <c r="O360" s="193"/>
      <c r="P360" s="193"/>
      <c r="Q360" s="193"/>
      <c r="R360" s="193"/>
      <c r="S360" s="193"/>
      <c r="T360" s="193"/>
      <c r="U360" s="193"/>
      <c r="V360" s="193"/>
      <c r="W360" s="193"/>
      <c r="X360" s="193"/>
    </row>
    <row r="361" spans="1:24" s="194" customFormat="1" ht="18" customHeight="1" outlineLevel="3">
      <c r="A361" s="166"/>
      <c r="B361" s="168" t="s">
        <v>540</v>
      </c>
      <c r="C361" s="161" t="s">
        <v>573</v>
      </c>
      <c r="D361" s="195"/>
      <c r="E361" s="192"/>
      <c r="F361" s="192"/>
      <c r="G361" s="192"/>
      <c r="H361" s="192"/>
      <c r="I361" s="192"/>
      <c r="J361" s="192"/>
      <c r="K361" s="192"/>
      <c r="L361" s="193"/>
      <c r="M361" s="193"/>
      <c r="N361" s="193"/>
      <c r="O361" s="193"/>
      <c r="P361" s="193"/>
      <c r="Q361" s="193"/>
      <c r="R361" s="193"/>
      <c r="S361" s="193"/>
      <c r="T361" s="193"/>
      <c r="U361" s="193"/>
      <c r="V361" s="193"/>
      <c r="W361" s="193"/>
      <c r="X361" s="193"/>
    </row>
    <row r="362" spans="1:24" ht="18" customHeight="1" outlineLevel="1">
      <c r="A362" s="148" t="s">
        <v>901</v>
      </c>
      <c r="B362" s="149" t="s">
        <v>902</v>
      </c>
      <c r="C362" s="150"/>
      <c r="D362" s="117" t="s">
        <v>903</v>
      </c>
    </row>
    <row r="363" spans="1:24" ht="18" customHeight="1" outlineLevel="1">
      <c r="A363" s="148" t="s">
        <v>904</v>
      </c>
      <c r="B363" s="149" t="s">
        <v>905</v>
      </c>
      <c r="C363" s="150"/>
      <c r="D363" s="117" t="s">
        <v>906</v>
      </c>
    </row>
    <row r="364" spans="1:24" ht="18" customHeight="1" outlineLevel="1" thickBot="1">
      <c r="A364" s="179" t="s">
        <v>907</v>
      </c>
      <c r="B364" s="149" t="s">
        <v>908</v>
      </c>
      <c r="C364" s="150"/>
      <c r="D364" s="117" t="s">
        <v>565</v>
      </c>
    </row>
    <row r="365" spans="1:24" ht="18" customHeight="1" outlineLevel="2" thickBot="1">
      <c r="A365" s="152" t="s">
        <v>909</v>
      </c>
      <c r="B365" s="153" t="s">
        <v>697</v>
      </c>
      <c r="C365" s="154" t="s">
        <v>910</v>
      </c>
      <c r="D365" s="117" t="s">
        <v>565</v>
      </c>
      <c r="F365" s="156"/>
    </row>
    <row r="366" spans="1:24" ht="35.25" customHeight="1" outlineLevel="3" thickBot="1">
      <c r="A366" s="158"/>
      <c r="B366" s="171" t="s">
        <v>601</v>
      </c>
      <c r="C366" s="172"/>
    </row>
    <row r="367" spans="1:24" ht="30" customHeight="1" outlineLevel="2" thickBot="1">
      <c r="A367" s="152" t="s">
        <v>911</v>
      </c>
      <c r="B367" s="153" t="s">
        <v>697</v>
      </c>
      <c r="C367" s="167" t="s">
        <v>912</v>
      </c>
      <c r="D367" s="117" t="s">
        <v>565</v>
      </c>
      <c r="F367" s="156"/>
    </row>
    <row r="368" spans="1:24" ht="35.25" customHeight="1" outlineLevel="3">
      <c r="A368" s="158"/>
      <c r="B368" s="171" t="s">
        <v>601</v>
      </c>
      <c r="C368" s="172"/>
    </row>
    <row r="369" spans="1:24" ht="18" customHeight="1">
      <c r="A369" s="142" t="s">
        <v>913</v>
      </c>
      <c r="B369" s="285" t="s">
        <v>914</v>
      </c>
      <c r="C369" s="286"/>
      <c r="D369" s="117">
        <v>6.8</v>
      </c>
      <c r="E369" s="173">
        <f>100/COUNTIF(E370:E406,"&lt;5")*SUM(E370:E406)/4</f>
        <v>100</v>
      </c>
    </row>
    <row r="370" spans="1:24" ht="18" customHeight="1" outlineLevel="1" thickBot="1">
      <c r="A370" s="148" t="s">
        <v>915</v>
      </c>
      <c r="B370" s="149" t="s">
        <v>605</v>
      </c>
      <c r="C370" s="150"/>
      <c r="D370" s="117" t="s">
        <v>916</v>
      </c>
    </row>
    <row r="371" spans="1:24" ht="40.75" customHeight="1" outlineLevel="2" thickBot="1">
      <c r="A371" s="191" t="s">
        <v>917</v>
      </c>
      <c r="B371" s="153" t="s">
        <v>563</v>
      </c>
      <c r="C371" s="167" t="s">
        <v>918</v>
      </c>
      <c r="D371" s="117" t="s">
        <v>919</v>
      </c>
      <c r="E371" s="155" t="s">
        <v>477</v>
      </c>
      <c r="F371" s="156"/>
    </row>
    <row r="372" spans="1:24" ht="18" customHeight="1" outlineLevel="3">
      <c r="A372" s="158"/>
      <c r="B372" s="168" t="s">
        <v>536</v>
      </c>
      <c r="C372" s="175" t="s">
        <v>870</v>
      </c>
    </row>
    <row r="373" spans="1:24" ht="18" customHeight="1" outlineLevel="3">
      <c r="A373" s="158"/>
      <c r="B373" s="168" t="s">
        <v>538</v>
      </c>
      <c r="C373" s="161" t="s">
        <v>871</v>
      </c>
    </row>
    <row r="374" spans="1:24" ht="18" customHeight="1" outlineLevel="3">
      <c r="A374" s="158"/>
      <c r="B374" s="168" t="s">
        <v>540</v>
      </c>
      <c r="C374" s="161" t="s">
        <v>872</v>
      </c>
    </row>
    <row r="375" spans="1:24" ht="18" customHeight="1" outlineLevel="1" thickBot="1">
      <c r="A375" s="148" t="s">
        <v>920</v>
      </c>
      <c r="B375" s="149" t="s">
        <v>921</v>
      </c>
      <c r="C375" s="150"/>
      <c r="D375" s="117" t="s">
        <v>922</v>
      </c>
    </row>
    <row r="376" spans="1:24" s="194" customFormat="1" ht="30" customHeight="1" outlineLevel="2" thickBot="1">
      <c r="A376" s="191" t="s">
        <v>923</v>
      </c>
      <c r="B376" s="153" t="s">
        <v>543</v>
      </c>
      <c r="C376" s="167" t="s">
        <v>924</v>
      </c>
      <c r="D376" s="117" t="s">
        <v>925</v>
      </c>
      <c r="E376" s="155">
        <v>4</v>
      </c>
      <c r="F376" s="156"/>
      <c r="G376" s="192"/>
      <c r="H376" s="192"/>
      <c r="I376" s="192"/>
      <c r="J376" s="192"/>
      <c r="K376" s="192"/>
      <c r="L376" s="193"/>
      <c r="M376" s="193"/>
      <c r="N376" s="193"/>
      <c r="O376" s="193"/>
      <c r="P376" s="193"/>
      <c r="Q376" s="193"/>
      <c r="R376" s="193"/>
      <c r="S376" s="193"/>
      <c r="T376" s="193"/>
      <c r="U376" s="193"/>
      <c r="V376" s="193"/>
      <c r="W376" s="193"/>
      <c r="X376" s="193"/>
    </row>
    <row r="377" spans="1:24" s="194" customFormat="1" ht="18" customHeight="1" outlineLevel="3">
      <c r="A377" s="170"/>
      <c r="B377" s="168" t="s">
        <v>536</v>
      </c>
      <c r="C377" s="161" t="s">
        <v>679</v>
      </c>
      <c r="D377" s="195"/>
      <c r="E377" s="192"/>
      <c r="F377" s="192"/>
      <c r="G377" s="192"/>
      <c r="H377" s="192"/>
      <c r="I377" s="192"/>
      <c r="J377" s="192"/>
      <c r="K377" s="192"/>
      <c r="L377" s="193"/>
      <c r="M377" s="193"/>
      <c r="N377" s="193"/>
      <c r="O377" s="193"/>
      <c r="P377" s="193"/>
      <c r="Q377" s="193"/>
      <c r="R377" s="193"/>
      <c r="S377" s="193"/>
      <c r="T377" s="193"/>
      <c r="U377" s="193"/>
      <c r="V377" s="193"/>
      <c r="W377" s="193"/>
      <c r="X377" s="193"/>
    </row>
    <row r="378" spans="1:24" s="194" customFormat="1" ht="18" customHeight="1" outlineLevel="3">
      <c r="A378" s="158"/>
      <c r="B378" s="168" t="s">
        <v>538</v>
      </c>
      <c r="C378" s="161" t="s">
        <v>680</v>
      </c>
      <c r="D378" s="195"/>
      <c r="E378" s="192"/>
      <c r="F378" s="192"/>
      <c r="G378" s="192"/>
      <c r="H378" s="192"/>
      <c r="I378" s="192"/>
      <c r="J378" s="192"/>
      <c r="K378" s="192"/>
      <c r="L378" s="193"/>
      <c r="M378" s="193"/>
      <c r="N378" s="193"/>
      <c r="O378" s="193"/>
      <c r="P378" s="193"/>
      <c r="Q378" s="193"/>
      <c r="R378" s="193"/>
      <c r="S378" s="193"/>
      <c r="T378" s="193"/>
      <c r="U378" s="193"/>
      <c r="V378" s="193"/>
      <c r="W378" s="193"/>
      <c r="X378" s="193"/>
    </row>
    <row r="379" spans="1:24" s="194" customFormat="1" ht="18" customHeight="1" outlineLevel="3">
      <c r="A379" s="158"/>
      <c r="B379" s="168" t="s">
        <v>540</v>
      </c>
      <c r="C379" s="161" t="s">
        <v>681</v>
      </c>
      <c r="D379" s="195"/>
      <c r="E379" s="192"/>
      <c r="F379" s="192"/>
      <c r="G379" s="192"/>
      <c r="H379" s="192"/>
      <c r="I379" s="192"/>
      <c r="J379" s="192"/>
      <c r="K379" s="192"/>
      <c r="L379" s="193"/>
      <c r="M379" s="193"/>
      <c r="N379" s="193"/>
      <c r="O379" s="193"/>
      <c r="P379" s="193"/>
      <c r="Q379" s="193"/>
      <c r="R379" s="193"/>
      <c r="S379" s="193"/>
      <c r="T379" s="193"/>
      <c r="U379" s="193"/>
      <c r="V379" s="193"/>
      <c r="W379" s="193"/>
      <c r="X379" s="193"/>
    </row>
    <row r="380" spans="1:24" s="194" customFormat="1" ht="18" customHeight="1" outlineLevel="1" thickBot="1">
      <c r="A380" s="148" t="s">
        <v>926</v>
      </c>
      <c r="B380" s="149" t="s">
        <v>927</v>
      </c>
      <c r="C380" s="150"/>
      <c r="D380" s="117" t="s">
        <v>928</v>
      </c>
      <c r="E380" s="192"/>
      <c r="F380" s="192"/>
      <c r="G380" s="192"/>
      <c r="H380" s="192"/>
      <c r="I380" s="192"/>
      <c r="J380" s="192"/>
      <c r="K380" s="192"/>
      <c r="L380" s="193"/>
      <c r="M380" s="193"/>
      <c r="N380" s="193"/>
      <c r="O380" s="193"/>
      <c r="P380" s="193"/>
      <c r="Q380" s="193"/>
      <c r="R380" s="193"/>
      <c r="S380" s="193"/>
      <c r="T380" s="193"/>
      <c r="U380" s="193"/>
      <c r="V380" s="193"/>
      <c r="W380" s="193"/>
      <c r="X380" s="193"/>
    </row>
    <row r="381" spans="1:24" ht="30" customHeight="1" outlineLevel="2" thickBot="1">
      <c r="A381" s="191" t="s">
        <v>929</v>
      </c>
      <c r="B381" s="153" t="s">
        <v>543</v>
      </c>
      <c r="C381" s="167" t="s">
        <v>930</v>
      </c>
      <c r="D381" s="117" t="s">
        <v>931</v>
      </c>
      <c r="E381" s="155">
        <v>4</v>
      </c>
      <c r="F381" s="156"/>
    </row>
    <row r="382" spans="1:24" s="194" customFormat="1" ht="18" customHeight="1" outlineLevel="3">
      <c r="A382" s="170"/>
      <c r="B382" s="168" t="s">
        <v>536</v>
      </c>
      <c r="C382" s="161" t="s">
        <v>679</v>
      </c>
      <c r="D382" s="195"/>
      <c r="E382" s="192"/>
      <c r="F382" s="192"/>
      <c r="G382" s="192"/>
      <c r="H382" s="192"/>
      <c r="I382" s="192"/>
      <c r="J382" s="192"/>
      <c r="K382" s="192"/>
      <c r="L382" s="193"/>
      <c r="M382" s="193"/>
      <c r="N382" s="193"/>
      <c r="O382" s="193"/>
      <c r="P382" s="193"/>
      <c r="Q382" s="193"/>
      <c r="R382" s="193"/>
      <c r="S382" s="193"/>
      <c r="T382" s="193"/>
      <c r="U382" s="193"/>
      <c r="V382" s="193"/>
      <c r="W382" s="193"/>
      <c r="X382" s="193"/>
    </row>
    <row r="383" spans="1:24" s="194" customFormat="1" ht="18" customHeight="1" outlineLevel="3">
      <c r="A383" s="158"/>
      <c r="B383" s="168" t="s">
        <v>538</v>
      </c>
      <c r="C383" s="161" t="s">
        <v>680</v>
      </c>
      <c r="D383" s="195"/>
      <c r="E383" s="192"/>
      <c r="F383" s="192"/>
      <c r="G383" s="192"/>
      <c r="H383" s="192"/>
      <c r="I383" s="192"/>
      <c r="J383" s="192"/>
      <c r="K383" s="192"/>
      <c r="L383" s="193"/>
      <c r="M383" s="193"/>
      <c r="N383" s="193"/>
      <c r="O383" s="193"/>
      <c r="P383" s="193"/>
      <c r="Q383" s="193"/>
      <c r="R383" s="193"/>
      <c r="S383" s="193"/>
      <c r="T383" s="193"/>
      <c r="U383" s="193"/>
      <c r="V383" s="193"/>
      <c r="W383" s="193"/>
      <c r="X383" s="193"/>
    </row>
    <row r="384" spans="1:24" s="194" customFormat="1" ht="18" customHeight="1" outlineLevel="3">
      <c r="A384" s="158"/>
      <c r="B384" s="168" t="s">
        <v>540</v>
      </c>
      <c r="C384" s="161" t="s">
        <v>681</v>
      </c>
      <c r="D384" s="195"/>
      <c r="E384" s="192"/>
      <c r="F384" s="192"/>
      <c r="G384" s="192"/>
      <c r="H384" s="192"/>
      <c r="I384" s="192"/>
      <c r="J384" s="192"/>
      <c r="K384" s="192"/>
      <c r="L384" s="193"/>
      <c r="M384" s="193"/>
      <c r="N384" s="193"/>
      <c r="O384" s="193"/>
      <c r="P384" s="193"/>
      <c r="Q384" s="193"/>
      <c r="R384" s="193"/>
      <c r="S384" s="193"/>
      <c r="T384" s="193"/>
      <c r="U384" s="193"/>
      <c r="V384" s="193"/>
      <c r="W384" s="193"/>
      <c r="X384" s="193"/>
    </row>
    <row r="385" spans="1:24" ht="18" customHeight="1" outlineLevel="1" thickBot="1">
      <c r="A385" s="148" t="s">
        <v>932</v>
      </c>
      <c r="B385" s="149" t="s">
        <v>933</v>
      </c>
      <c r="C385" s="150"/>
      <c r="D385" s="117" t="s">
        <v>934</v>
      </c>
    </row>
    <row r="386" spans="1:24" s="189" customFormat="1" ht="30" customHeight="1" outlineLevel="2" thickBot="1">
      <c r="A386" s="207" t="s">
        <v>935</v>
      </c>
      <c r="B386" s="178" t="s">
        <v>563</v>
      </c>
      <c r="C386" s="167" t="s">
        <v>936</v>
      </c>
      <c r="D386" s="190" t="s">
        <v>937</v>
      </c>
      <c r="E386" s="185" t="s">
        <v>477</v>
      </c>
      <c r="F386" s="186"/>
      <c r="G386" s="187"/>
      <c r="H386" s="187"/>
      <c r="I386" s="187"/>
      <c r="J386" s="187"/>
      <c r="K386" s="187"/>
      <c r="L386" s="188"/>
      <c r="M386" s="188"/>
      <c r="N386" s="188"/>
      <c r="O386" s="188"/>
      <c r="P386" s="188"/>
      <c r="Q386" s="188"/>
      <c r="R386" s="188"/>
      <c r="S386" s="188"/>
      <c r="T386" s="188"/>
      <c r="U386" s="188"/>
      <c r="V386" s="188"/>
      <c r="W386" s="188"/>
      <c r="X386" s="188"/>
    </row>
    <row r="387" spans="1:24" s="194" customFormat="1" ht="18" customHeight="1" outlineLevel="3">
      <c r="A387" s="170"/>
      <c r="B387" s="168" t="s">
        <v>536</v>
      </c>
      <c r="C387" s="161" t="s">
        <v>672</v>
      </c>
      <c r="D387" s="195"/>
      <c r="E387" s="192"/>
      <c r="F387" s="192"/>
      <c r="G387" s="192"/>
      <c r="H387" s="192"/>
      <c r="I387" s="192"/>
      <c r="J387" s="192"/>
      <c r="K387" s="192"/>
      <c r="L387" s="193"/>
      <c r="M387" s="193"/>
      <c r="N387" s="193"/>
      <c r="O387" s="193"/>
      <c r="P387" s="193"/>
      <c r="Q387" s="193"/>
      <c r="R387" s="193"/>
      <c r="S387" s="193"/>
      <c r="T387" s="193"/>
      <c r="U387" s="193"/>
      <c r="V387" s="193"/>
      <c r="W387" s="193"/>
      <c r="X387" s="193"/>
    </row>
    <row r="388" spans="1:24" s="194" customFormat="1" ht="18" customHeight="1" outlineLevel="3">
      <c r="A388" s="158"/>
      <c r="B388" s="168" t="s">
        <v>538</v>
      </c>
      <c r="C388" s="161" t="s">
        <v>668</v>
      </c>
      <c r="D388" s="195"/>
      <c r="E388" s="192"/>
      <c r="F388" s="192"/>
      <c r="G388" s="192"/>
      <c r="H388" s="192"/>
      <c r="I388" s="192"/>
      <c r="J388" s="192"/>
      <c r="K388" s="192"/>
      <c r="L388" s="193"/>
      <c r="M388" s="193"/>
      <c r="N388" s="193"/>
      <c r="O388" s="193"/>
      <c r="P388" s="193"/>
      <c r="Q388" s="193"/>
      <c r="R388" s="193"/>
      <c r="S388" s="193"/>
      <c r="T388" s="193"/>
      <c r="U388" s="193"/>
      <c r="V388" s="193"/>
      <c r="W388" s="193"/>
      <c r="X388" s="193"/>
    </row>
    <row r="389" spans="1:24" s="194" customFormat="1" ht="18" customHeight="1" outlineLevel="3">
      <c r="A389" s="158"/>
      <c r="B389" s="168" t="s">
        <v>540</v>
      </c>
      <c r="C389" s="161" t="s">
        <v>669</v>
      </c>
      <c r="D389" s="195"/>
      <c r="E389" s="192"/>
      <c r="F389" s="192"/>
      <c r="G389" s="192"/>
      <c r="H389" s="192"/>
      <c r="I389" s="192"/>
      <c r="J389" s="192"/>
      <c r="K389" s="192"/>
      <c r="L389" s="193"/>
      <c r="M389" s="193"/>
      <c r="N389" s="193"/>
      <c r="O389" s="193"/>
      <c r="P389" s="193"/>
      <c r="Q389" s="193"/>
      <c r="R389" s="193"/>
      <c r="S389" s="193"/>
      <c r="T389" s="193"/>
      <c r="U389" s="193"/>
      <c r="V389" s="193"/>
      <c r="W389" s="193"/>
      <c r="X389" s="193"/>
    </row>
    <row r="390" spans="1:24" s="194" customFormat="1" ht="18" customHeight="1" outlineLevel="1">
      <c r="A390" s="148" t="s">
        <v>938</v>
      </c>
      <c r="B390" s="149" t="s">
        <v>939</v>
      </c>
      <c r="C390" s="150"/>
      <c r="D390" s="117" t="s">
        <v>940</v>
      </c>
      <c r="E390" s="192"/>
      <c r="F390" s="192"/>
      <c r="G390" s="192"/>
      <c r="H390" s="192"/>
      <c r="I390" s="192"/>
      <c r="J390" s="192"/>
      <c r="K390" s="192"/>
      <c r="L390" s="193"/>
      <c r="M390" s="193"/>
      <c r="N390" s="193"/>
      <c r="O390" s="193"/>
      <c r="P390" s="193"/>
      <c r="Q390" s="193"/>
      <c r="R390" s="193"/>
      <c r="S390" s="193"/>
      <c r="T390" s="193"/>
      <c r="U390" s="193"/>
      <c r="V390" s="193"/>
      <c r="W390" s="193"/>
      <c r="X390" s="193"/>
    </row>
    <row r="391" spans="1:24" ht="18" customHeight="1" outlineLevel="1" thickBot="1">
      <c r="A391" s="148" t="s">
        <v>941</v>
      </c>
      <c r="B391" s="149" t="s">
        <v>942</v>
      </c>
      <c r="C391" s="150"/>
      <c r="D391" s="117" t="s">
        <v>943</v>
      </c>
    </row>
    <row r="392" spans="1:24" ht="30" customHeight="1" outlineLevel="2" thickBot="1">
      <c r="A392" s="191" t="s">
        <v>944</v>
      </c>
      <c r="B392" s="153" t="s">
        <v>563</v>
      </c>
      <c r="C392" s="167" t="s">
        <v>945</v>
      </c>
      <c r="D392" s="117" t="s">
        <v>946</v>
      </c>
      <c r="E392" s="155" t="s">
        <v>477</v>
      </c>
      <c r="F392" s="156"/>
    </row>
    <row r="393" spans="1:24" ht="18" customHeight="1" outlineLevel="3">
      <c r="A393" s="170"/>
      <c r="B393" s="168" t="s">
        <v>536</v>
      </c>
      <c r="C393" s="161" t="s">
        <v>672</v>
      </c>
    </row>
    <row r="394" spans="1:24" ht="18" customHeight="1" outlineLevel="3">
      <c r="A394" s="158"/>
      <c r="B394" s="168" t="s">
        <v>538</v>
      </c>
      <c r="C394" s="161" t="s">
        <v>668</v>
      </c>
    </row>
    <row r="395" spans="1:24" ht="18" customHeight="1" outlineLevel="3" thickBot="1">
      <c r="A395" s="158"/>
      <c r="B395" s="168" t="s">
        <v>540</v>
      </c>
      <c r="C395" s="161" t="s">
        <v>669</v>
      </c>
    </row>
    <row r="396" spans="1:24" ht="30" customHeight="1" outlineLevel="2" thickBot="1">
      <c r="A396" s="191" t="s">
        <v>947</v>
      </c>
      <c r="B396" s="153" t="s">
        <v>563</v>
      </c>
      <c r="C396" s="167" t="s">
        <v>948</v>
      </c>
      <c r="D396" s="117" t="s">
        <v>946</v>
      </c>
      <c r="E396" s="155" t="s">
        <v>477</v>
      </c>
      <c r="F396" s="156"/>
    </row>
    <row r="397" spans="1:24" ht="18" customHeight="1" outlineLevel="3">
      <c r="A397" s="170"/>
      <c r="B397" s="168" t="s">
        <v>536</v>
      </c>
      <c r="C397" s="161" t="s">
        <v>672</v>
      </c>
    </row>
    <row r="398" spans="1:24" ht="18" customHeight="1" outlineLevel="3">
      <c r="A398" s="158"/>
      <c r="B398" s="168" t="s">
        <v>538</v>
      </c>
      <c r="C398" s="161" t="s">
        <v>668</v>
      </c>
    </row>
    <row r="399" spans="1:24" ht="18" customHeight="1" outlineLevel="3">
      <c r="A399" s="158"/>
      <c r="B399" s="168" t="s">
        <v>540</v>
      </c>
      <c r="C399" s="161" t="s">
        <v>669</v>
      </c>
    </row>
    <row r="400" spans="1:24" ht="18" customHeight="1" outlineLevel="1" thickBot="1">
      <c r="A400" s="148" t="s">
        <v>949</v>
      </c>
      <c r="B400" s="149" t="s">
        <v>950</v>
      </c>
      <c r="C400" s="150"/>
      <c r="D400" s="117" t="s">
        <v>951</v>
      </c>
    </row>
    <row r="401" spans="1:24" s="210" customFormat="1" ht="30" customHeight="1" outlineLevel="2" thickBot="1">
      <c r="A401" s="191" t="s">
        <v>952</v>
      </c>
      <c r="B401" s="153" t="s">
        <v>563</v>
      </c>
      <c r="C401" s="167" t="s">
        <v>953</v>
      </c>
      <c r="D401" s="117" t="s">
        <v>954</v>
      </c>
      <c r="E401" s="155">
        <v>4</v>
      </c>
      <c r="F401" s="156"/>
      <c r="G401" s="208"/>
      <c r="H401" s="208"/>
      <c r="I401" s="208"/>
      <c r="J401" s="208"/>
      <c r="K401" s="208"/>
      <c r="L401" s="209"/>
      <c r="M401" s="209"/>
      <c r="N401" s="209"/>
      <c r="O401" s="209"/>
      <c r="P401" s="209"/>
      <c r="Q401" s="209"/>
      <c r="R401" s="209"/>
      <c r="S401" s="209"/>
      <c r="T401" s="209"/>
      <c r="U401" s="209"/>
      <c r="V401" s="209"/>
      <c r="W401" s="209"/>
      <c r="X401" s="209"/>
    </row>
    <row r="402" spans="1:24" s="210" customFormat="1" ht="18" customHeight="1" outlineLevel="3">
      <c r="A402" s="170"/>
      <c r="B402" s="168" t="s">
        <v>536</v>
      </c>
      <c r="C402" s="161" t="s">
        <v>672</v>
      </c>
      <c r="D402" s="211"/>
      <c r="E402" s="208"/>
      <c r="F402" s="208"/>
      <c r="G402" s="208"/>
      <c r="H402" s="208"/>
      <c r="I402" s="208"/>
      <c r="J402" s="208"/>
      <c r="K402" s="208"/>
      <c r="L402" s="209"/>
      <c r="M402" s="209"/>
      <c r="N402" s="209"/>
      <c r="O402" s="209"/>
      <c r="P402" s="209"/>
      <c r="Q402" s="209"/>
      <c r="R402" s="209"/>
      <c r="S402" s="209"/>
      <c r="T402" s="209"/>
      <c r="U402" s="209"/>
      <c r="V402" s="209"/>
      <c r="W402" s="209"/>
      <c r="X402" s="209"/>
    </row>
    <row r="403" spans="1:24" s="210" customFormat="1" ht="18" customHeight="1" outlineLevel="3">
      <c r="A403" s="158"/>
      <c r="B403" s="168" t="s">
        <v>538</v>
      </c>
      <c r="C403" s="161" t="s">
        <v>668</v>
      </c>
      <c r="D403" s="211"/>
      <c r="E403" s="208"/>
      <c r="F403" s="208"/>
      <c r="G403" s="208"/>
      <c r="H403" s="208"/>
      <c r="I403" s="208"/>
      <c r="J403" s="208"/>
      <c r="K403" s="208"/>
      <c r="L403" s="209"/>
      <c r="M403" s="209"/>
      <c r="N403" s="209"/>
      <c r="O403" s="209"/>
      <c r="P403" s="209"/>
      <c r="Q403" s="209"/>
      <c r="R403" s="209"/>
      <c r="S403" s="209"/>
      <c r="T403" s="209"/>
      <c r="U403" s="209"/>
      <c r="V403" s="209"/>
      <c r="W403" s="209"/>
      <c r="X403" s="209"/>
    </row>
    <row r="404" spans="1:24" s="210" customFormat="1" ht="18" customHeight="1" outlineLevel="3">
      <c r="A404" s="158"/>
      <c r="B404" s="168" t="s">
        <v>540</v>
      </c>
      <c r="C404" s="161" t="s">
        <v>669</v>
      </c>
      <c r="D404" s="211"/>
      <c r="E404" s="208"/>
      <c r="F404" s="208"/>
      <c r="G404" s="208"/>
      <c r="H404" s="208"/>
      <c r="I404" s="208"/>
      <c r="J404" s="208"/>
      <c r="K404" s="208"/>
      <c r="L404" s="209"/>
      <c r="M404" s="209"/>
      <c r="N404" s="209"/>
      <c r="O404" s="209"/>
      <c r="P404" s="209"/>
      <c r="Q404" s="209"/>
      <c r="R404" s="209"/>
      <c r="S404" s="209"/>
      <c r="T404" s="209"/>
      <c r="U404" s="209"/>
      <c r="V404" s="209"/>
      <c r="W404" s="209"/>
      <c r="X404" s="209"/>
    </row>
    <row r="405" spans="1:24" ht="18" customHeight="1" outlineLevel="1">
      <c r="A405" s="148" t="s">
        <v>955</v>
      </c>
      <c r="B405" s="149" t="s">
        <v>956</v>
      </c>
      <c r="C405" s="150"/>
    </row>
    <row r="406" spans="1:24" ht="18" customHeight="1" outlineLevel="1" thickBot="1">
      <c r="A406" s="179" t="s">
        <v>957</v>
      </c>
      <c r="B406" s="149" t="s">
        <v>958</v>
      </c>
      <c r="C406" s="150"/>
      <c r="D406" s="117" t="s">
        <v>565</v>
      </c>
    </row>
    <row r="407" spans="1:24" ht="30" customHeight="1" outlineLevel="2" thickBot="1">
      <c r="A407" s="152" t="s">
        <v>959</v>
      </c>
      <c r="B407" s="153" t="s">
        <v>697</v>
      </c>
      <c r="C407" s="167" t="s">
        <v>960</v>
      </c>
      <c r="D407" s="117" t="s">
        <v>565</v>
      </c>
      <c r="F407" s="156"/>
    </row>
    <row r="408" spans="1:24" ht="35.25" customHeight="1" outlineLevel="3" thickBot="1">
      <c r="A408" s="158"/>
      <c r="B408" s="171" t="s">
        <v>601</v>
      </c>
      <c r="C408" s="172"/>
    </row>
    <row r="409" spans="1:24" ht="30" customHeight="1" outlineLevel="2" thickBot="1">
      <c r="A409" s="152" t="s">
        <v>961</v>
      </c>
      <c r="B409" s="153" t="s">
        <v>697</v>
      </c>
      <c r="C409" s="167" t="s">
        <v>962</v>
      </c>
      <c r="D409" s="117" t="s">
        <v>565</v>
      </c>
      <c r="F409" s="156"/>
    </row>
    <row r="410" spans="1:24" ht="35.25" customHeight="1" outlineLevel="3" thickBot="1">
      <c r="A410" s="212"/>
      <c r="B410" s="213" t="s">
        <v>601</v>
      </c>
      <c r="C410" s="214" t="s">
        <v>860</v>
      </c>
    </row>
    <row r="412" spans="1:24" ht="18" customHeight="1" outlineLevel="1">
      <c r="A412" s="217"/>
      <c r="B412" s="217"/>
    </row>
    <row r="413" spans="1:24" ht="18" customHeight="1" outlineLevel="1">
      <c r="A413" s="218" t="s">
        <v>563</v>
      </c>
      <c r="B413" s="218">
        <f>COUNTIF(B15:B410,A413)</f>
        <v>76</v>
      </c>
    </row>
    <row r="414" spans="1:24" ht="18" customHeight="1" outlineLevel="1">
      <c r="A414" s="218" t="s">
        <v>697</v>
      </c>
      <c r="B414" s="218">
        <f>COUNTIF(B15:B410,A414)</f>
        <v>14</v>
      </c>
    </row>
    <row r="415" spans="1:24" ht="18" customHeight="1" outlineLevel="1">
      <c r="A415" s="219" t="s">
        <v>963</v>
      </c>
      <c r="B415" s="219">
        <f>SUBTOTAL(109,B413:B414)</f>
        <v>90</v>
      </c>
    </row>
    <row r="416" spans="1:24" ht="18" customHeight="1" outlineLevel="1">
      <c r="A416" s="220"/>
      <c r="B416" s="220"/>
    </row>
    <row r="417" spans="3:3" s="120" customFormat="1" ht="18" customHeight="1" outlineLevel="1">
      <c r="C417" s="216"/>
    </row>
    <row r="418" spans="3:3" s="120" customFormat="1" ht="18" customHeight="1">
      <c r="C418" s="216"/>
    </row>
    <row r="419" spans="3:3" s="120" customFormat="1" ht="18" customHeight="1" outlineLevel="1">
      <c r="C419" s="221" t="str">
        <f>CONCATENATE(A13,B13)</f>
        <v>1.Corporate governance relating to CSR*</v>
      </c>
    </row>
    <row r="420" spans="3:3" s="120" customFormat="1" ht="18" customHeight="1" outlineLevel="1">
      <c r="C420" s="221" t="str">
        <f>CONCATENATE(A68,B68)</f>
        <v>2.Human rights</v>
      </c>
    </row>
    <row r="421" spans="3:3" s="120" customFormat="1" ht="18" customHeight="1" outlineLevel="1">
      <c r="C421" s="221" t="str">
        <f>CONCATENATE(A159,B159)</f>
        <v>3.Labour practices</v>
      </c>
    </row>
    <row r="422" spans="3:3" s="120" customFormat="1" ht="18" customHeight="1" outlineLevel="1">
      <c r="C422" s="221" t="str">
        <f>CONCATENATE(A231,B231)</f>
        <v>4.The environment</v>
      </c>
    </row>
    <row r="423" spans="3:3" s="120" customFormat="1" ht="18" customHeight="1" outlineLevel="1">
      <c r="C423" s="221" t="str">
        <f>CONCATENATE(A276,B276)</f>
        <v>5.Fair operating practices</v>
      </c>
    </row>
    <row r="424" spans="3:3" s="120" customFormat="1" ht="18" customHeight="1" outlineLevel="1">
      <c r="C424" s="221" t="str">
        <f>CONCATENATE(A330,B330)</f>
        <v>6.Consumer issues</v>
      </c>
    </row>
    <row r="425" spans="3:3" s="120" customFormat="1" ht="18" customHeight="1" outlineLevel="1">
      <c r="C425" s="221" t="str">
        <f>CONCATENATE(A369,B369)</f>
        <v>7.Community involvement and development</v>
      </c>
    </row>
    <row r="426" spans="3:3" s="120" customFormat="1" ht="18" customHeight="1">
      <c r="C426" s="216"/>
    </row>
    <row r="434" spans="2:2" s="120" customFormat="1" ht="18" customHeight="1">
      <c r="B434" s="215">
        <v>192.96</v>
      </c>
    </row>
    <row r="435" spans="2:2" s="120" customFormat="1" ht="18" customHeight="1">
      <c r="B435" s="215">
        <v>30000000</v>
      </c>
    </row>
    <row r="436" spans="2:2" s="120" customFormat="1" ht="18" customHeight="1">
      <c r="B436" s="222">
        <f>B434*B435</f>
        <v>5788800000</v>
      </c>
    </row>
  </sheetData>
  <sheetProtection formatCells="0" formatColumns="0" formatRows="0" insertColumns="0" insertRows="0" insertHyperlinks="0" deleteColumns="0" deleteRows="0" sort="0" autoFilter="0" pivotTables="0"/>
  <mergeCells count="15">
    <mergeCell ref="B276:C276"/>
    <mergeCell ref="B330:C330"/>
    <mergeCell ref="B369:C369"/>
    <mergeCell ref="B13:C13"/>
    <mergeCell ref="B68:C68"/>
    <mergeCell ref="B87:C87"/>
    <mergeCell ref="B106:C106"/>
    <mergeCell ref="B159:C159"/>
    <mergeCell ref="B231:C231"/>
    <mergeCell ref="A1:C1"/>
    <mergeCell ref="A2:C2"/>
    <mergeCell ref="A3:C3"/>
    <mergeCell ref="B5:C5"/>
    <mergeCell ref="E6:F11"/>
    <mergeCell ref="A7:A12"/>
  </mergeCells>
  <phoneticPr fontId="5"/>
  <conditionalFormatting sqref="B69:C69">
    <cfRule type="expression" dxfId="493" priority="169" stopIfTrue="1">
      <formula>NOT(ISERROR(SEARCH("組織統治",B69)))</formula>
    </cfRule>
    <cfRule type="expression" dxfId="492" priority="170" stopIfTrue="1">
      <formula>NOT(ISERROR(SEARCH("コミュニティ",B69)))</formula>
    </cfRule>
    <cfRule type="expression" dxfId="491" priority="171" stopIfTrue="1">
      <formula>NOT(ISERROR(SEARCH("消費者",B69)))</formula>
    </cfRule>
  </conditionalFormatting>
  <conditionalFormatting sqref="B78:C78 B87 B101:C101 B139:C139 B88:C88 B144:C144 B149:C149 B106">
    <cfRule type="expression" dxfId="490" priority="166" stopIfTrue="1">
      <formula>NOT(ISERROR(SEARCH("組織統治",B78)))</formula>
    </cfRule>
    <cfRule type="expression" dxfId="489" priority="167" stopIfTrue="1">
      <formula>NOT(ISERROR(SEARCH("コミュニティ",B78)))</formula>
    </cfRule>
    <cfRule type="expression" dxfId="488" priority="168" stopIfTrue="1">
      <formula>NOT(ISERROR(SEARCH("消費者",B78)))</formula>
    </cfRule>
  </conditionalFormatting>
  <conditionalFormatting sqref="E6">
    <cfRule type="containsBlanks" dxfId="487" priority="165">
      <formula>LEN(TRIM(E6))=0</formula>
    </cfRule>
  </conditionalFormatting>
  <conditionalFormatting sqref="F79 F70 F64 F55 F50 F45 F24 F15 F19 F28 F32 F36 F40 F59 F66 F74 F83">
    <cfRule type="containsBlanks" dxfId="486" priority="162">
      <formula>LEN(TRIM(F15))=0</formula>
    </cfRule>
  </conditionalFormatting>
  <conditionalFormatting sqref="F365 F358 F353 F348 F343 F338 F333 F326 F317 F312 F307 F302 F298 F293 F288 F283 F278 F272 F267 F257 F251 F242 F233 F227 F222 F205 F200 F179 F166 F161 F155 F150 F145 F140 F107 F102 F89 F367 F328 F274 F229 F157 F93 F97 F111 F115 F119 F123 F127 F131 F135 F170 F174 F183 F187 F191 F195 F209 F213 F217 F237 F246 F321">
    <cfRule type="containsBlanks" dxfId="485" priority="161">
      <formula>LEN(TRIM(F89))=0</formula>
    </cfRule>
  </conditionalFormatting>
  <conditionalFormatting sqref="F407 F401 F392 F386 F381 F376 F371 F409 F396">
    <cfRule type="containsBlanks" dxfId="484" priority="160">
      <formula>LEN(TRIM(F371))=0</formula>
    </cfRule>
  </conditionalFormatting>
  <conditionalFormatting sqref="E15">
    <cfRule type="containsText" dxfId="483" priority="158" operator="containsText" text="非該当">
      <formula>NOT(ISERROR(SEARCH("非該当",E15)))</formula>
    </cfRule>
    <cfRule type="colorScale" priority="159">
      <colorScale>
        <cfvo type="num" val="0"/>
        <cfvo type="percentile" val="50"/>
        <cfvo type="num" val="5"/>
        <color rgb="FFFF7128"/>
        <color rgb="FFFFEB84"/>
        <color rgb="FF63BE7B"/>
      </colorScale>
    </cfRule>
  </conditionalFormatting>
  <conditionalFormatting sqref="E70">
    <cfRule type="containsText" dxfId="482" priority="156" operator="containsText" text="非該当">
      <formula>NOT(ISERROR(SEARCH("非該当",E70)))</formula>
    </cfRule>
    <cfRule type="colorScale" priority="157">
      <colorScale>
        <cfvo type="num" val="0"/>
        <cfvo type="percentile" val="50"/>
        <cfvo type="num" val="5"/>
        <color rgb="FFFF7128"/>
        <color rgb="FFFFEB84"/>
        <color rgb="FF63BE7B"/>
      </colorScale>
    </cfRule>
  </conditionalFormatting>
  <conditionalFormatting sqref="E74">
    <cfRule type="containsText" dxfId="481" priority="154" operator="containsText" text="非該当">
      <formula>NOT(ISERROR(SEARCH("非該当",E74)))</formula>
    </cfRule>
    <cfRule type="colorScale" priority="155">
      <colorScale>
        <cfvo type="num" val="0"/>
        <cfvo type="percentile" val="50"/>
        <cfvo type="num" val="5"/>
        <color rgb="FFFF7128"/>
        <color rgb="FFFFEB84"/>
        <color rgb="FF63BE7B"/>
      </colorScale>
    </cfRule>
  </conditionalFormatting>
  <conditionalFormatting sqref="E79">
    <cfRule type="containsText" dxfId="480" priority="152" operator="containsText" text="非該当">
      <formula>NOT(ISERROR(SEARCH("非該当",E79)))</formula>
    </cfRule>
    <cfRule type="colorScale" priority="153">
      <colorScale>
        <cfvo type="num" val="0"/>
        <cfvo type="percentile" val="50"/>
        <cfvo type="num" val="5"/>
        <color rgb="FFFF7128"/>
        <color rgb="FFFFEB84"/>
        <color rgb="FF63BE7B"/>
      </colorScale>
    </cfRule>
  </conditionalFormatting>
  <conditionalFormatting sqref="E83">
    <cfRule type="containsText" dxfId="479" priority="150" operator="containsText" text="非該当">
      <formula>NOT(ISERROR(SEARCH("非該当",E83)))</formula>
    </cfRule>
    <cfRule type="colorScale" priority="151">
      <colorScale>
        <cfvo type="num" val="0"/>
        <cfvo type="percentile" val="50"/>
        <cfvo type="num" val="5"/>
        <color rgb="FFFF7128"/>
        <color rgb="FFFFEB84"/>
        <color rgb="FF63BE7B"/>
      </colorScale>
    </cfRule>
  </conditionalFormatting>
  <conditionalFormatting sqref="E89">
    <cfRule type="containsText" dxfId="478" priority="148" operator="containsText" text="非該当">
      <formula>NOT(ISERROR(SEARCH("非該当",E89)))</formula>
    </cfRule>
    <cfRule type="colorScale" priority="149">
      <colorScale>
        <cfvo type="num" val="0"/>
        <cfvo type="percentile" val="50"/>
        <cfvo type="num" val="5"/>
        <color rgb="FFFF7128"/>
        <color rgb="FFFFEB84"/>
        <color rgb="FF63BE7B"/>
      </colorScale>
    </cfRule>
  </conditionalFormatting>
  <conditionalFormatting sqref="E93">
    <cfRule type="containsText" dxfId="477" priority="146" operator="containsText" text="非該当">
      <formula>NOT(ISERROR(SEARCH("非該当",E93)))</formula>
    </cfRule>
    <cfRule type="colorScale" priority="147">
      <colorScale>
        <cfvo type="num" val="0"/>
        <cfvo type="percentile" val="50"/>
        <cfvo type="num" val="5"/>
        <color rgb="FFFF7128"/>
        <color rgb="FFFFEB84"/>
        <color rgb="FF63BE7B"/>
      </colorScale>
    </cfRule>
  </conditionalFormatting>
  <conditionalFormatting sqref="E97">
    <cfRule type="containsText" dxfId="476" priority="144" operator="containsText" text="非該当">
      <formula>NOT(ISERROR(SEARCH("非該当",E97)))</formula>
    </cfRule>
    <cfRule type="colorScale" priority="145">
      <colorScale>
        <cfvo type="num" val="0"/>
        <cfvo type="percentile" val="50"/>
        <cfvo type="num" val="5"/>
        <color rgb="FFFF7128"/>
        <color rgb="FFFFEB84"/>
        <color rgb="FF63BE7B"/>
      </colorScale>
    </cfRule>
  </conditionalFormatting>
  <conditionalFormatting sqref="E102">
    <cfRule type="containsText" dxfId="475" priority="142" operator="containsText" text="非該当">
      <formula>NOT(ISERROR(SEARCH("非該当",E102)))</formula>
    </cfRule>
    <cfRule type="colorScale" priority="143">
      <colorScale>
        <cfvo type="num" val="0"/>
        <cfvo type="percentile" val="50"/>
        <cfvo type="num" val="5"/>
        <color rgb="FFFF7128"/>
        <color rgb="FFFFEB84"/>
        <color rgb="FF63BE7B"/>
      </colorScale>
    </cfRule>
  </conditionalFormatting>
  <conditionalFormatting sqref="E107">
    <cfRule type="containsText" dxfId="474" priority="140" operator="containsText" text="非該当">
      <formula>NOT(ISERROR(SEARCH("非該当",E107)))</formula>
    </cfRule>
    <cfRule type="colorScale" priority="141">
      <colorScale>
        <cfvo type="num" val="0"/>
        <cfvo type="percentile" val="50"/>
        <cfvo type="num" val="5"/>
        <color rgb="FFFF7128"/>
        <color rgb="FFFFEB84"/>
        <color rgb="FF63BE7B"/>
      </colorScale>
    </cfRule>
  </conditionalFormatting>
  <conditionalFormatting sqref="E111">
    <cfRule type="containsText" dxfId="473" priority="138" operator="containsText" text="非該当">
      <formula>NOT(ISERROR(SEARCH("非該当",E111)))</formula>
    </cfRule>
    <cfRule type="colorScale" priority="139">
      <colorScale>
        <cfvo type="num" val="0"/>
        <cfvo type="percentile" val="50"/>
        <cfvo type="num" val="5"/>
        <color rgb="FFFF7128"/>
        <color rgb="FFFFEB84"/>
        <color rgb="FF63BE7B"/>
      </colorScale>
    </cfRule>
  </conditionalFormatting>
  <conditionalFormatting sqref="E115">
    <cfRule type="containsText" dxfId="472" priority="136" operator="containsText" text="非該当">
      <formula>NOT(ISERROR(SEARCH("非該当",E115)))</formula>
    </cfRule>
    <cfRule type="colorScale" priority="137">
      <colorScale>
        <cfvo type="num" val="0"/>
        <cfvo type="percentile" val="50"/>
        <cfvo type="num" val="5"/>
        <color rgb="FFFF7128"/>
        <color rgb="FFFFEB84"/>
        <color rgb="FF63BE7B"/>
      </colorScale>
    </cfRule>
  </conditionalFormatting>
  <conditionalFormatting sqref="E119">
    <cfRule type="containsText" dxfId="471" priority="134" operator="containsText" text="非該当">
      <formula>NOT(ISERROR(SEARCH("非該当",E119)))</formula>
    </cfRule>
    <cfRule type="colorScale" priority="135">
      <colorScale>
        <cfvo type="num" val="0"/>
        <cfvo type="percentile" val="50"/>
        <cfvo type="num" val="5"/>
        <color rgb="FFFF7128"/>
        <color rgb="FFFFEB84"/>
        <color rgb="FF63BE7B"/>
      </colorScale>
    </cfRule>
  </conditionalFormatting>
  <conditionalFormatting sqref="E123">
    <cfRule type="containsText" dxfId="470" priority="132" operator="containsText" text="非該当">
      <formula>NOT(ISERROR(SEARCH("非該当",E123)))</formula>
    </cfRule>
    <cfRule type="colorScale" priority="133">
      <colorScale>
        <cfvo type="num" val="0"/>
        <cfvo type="percentile" val="50"/>
        <cfvo type="num" val="5"/>
        <color rgb="FFFF7128"/>
        <color rgb="FFFFEB84"/>
        <color rgb="FF63BE7B"/>
      </colorScale>
    </cfRule>
  </conditionalFormatting>
  <conditionalFormatting sqref="E127">
    <cfRule type="containsText" dxfId="469" priority="130" operator="containsText" text="非該当">
      <formula>NOT(ISERROR(SEARCH("非該当",E127)))</formula>
    </cfRule>
    <cfRule type="colorScale" priority="131">
      <colorScale>
        <cfvo type="num" val="0"/>
        <cfvo type="percentile" val="50"/>
        <cfvo type="num" val="5"/>
        <color rgb="FFFF7128"/>
        <color rgb="FFFFEB84"/>
        <color rgb="FF63BE7B"/>
      </colorScale>
    </cfRule>
  </conditionalFormatting>
  <conditionalFormatting sqref="E131">
    <cfRule type="containsText" dxfId="468" priority="128" operator="containsText" text="非該当">
      <formula>NOT(ISERROR(SEARCH("非該当",E131)))</formula>
    </cfRule>
    <cfRule type="colorScale" priority="129">
      <colorScale>
        <cfvo type="num" val="0"/>
        <cfvo type="percentile" val="50"/>
        <cfvo type="num" val="5"/>
        <color rgb="FFFF7128"/>
        <color rgb="FFFFEB84"/>
        <color rgb="FF63BE7B"/>
      </colorScale>
    </cfRule>
  </conditionalFormatting>
  <conditionalFormatting sqref="E135">
    <cfRule type="containsText" dxfId="467" priority="126" operator="containsText" text="非該当">
      <formula>NOT(ISERROR(SEARCH("非該当",E135)))</formula>
    </cfRule>
    <cfRule type="colorScale" priority="127">
      <colorScale>
        <cfvo type="num" val="0"/>
        <cfvo type="percentile" val="50"/>
        <cfvo type="num" val="5"/>
        <color rgb="FFFF7128"/>
        <color rgb="FFFFEB84"/>
        <color rgb="FF63BE7B"/>
      </colorScale>
    </cfRule>
  </conditionalFormatting>
  <conditionalFormatting sqref="E140">
    <cfRule type="containsText" dxfId="466" priority="124" operator="containsText" text="非該当">
      <formula>NOT(ISERROR(SEARCH("非該当",E140)))</formula>
    </cfRule>
    <cfRule type="colorScale" priority="125">
      <colorScale>
        <cfvo type="num" val="0"/>
        <cfvo type="percentile" val="50"/>
        <cfvo type="num" val="5"/>
        <color rgb="FFFF7128"/>
        <color rgb="FFFFEB84"/>
        <color rgb="FF63BE7B"/>
      </colorScale>
    </cfRule>
  </conditionalFormatting>
  <conditionalFormatting sqref="E145">
    <cfRule type="containsText" dxfId="465" priority="122" operator="containsText" text="非該当">
      <formula>NOT(ISERROR(SEARCH("非該当",E145)))</formula>
    </cfRule>
    <cfRule type="colorScale" priority="123">
      <colorScale>
        <cfvo type="num" val="0"/>
        <cfvo type="percentile" val="50"/>
        <cfvo type="num" val="5"/>
        <color rgb="FFFF7128"/>
        <color rgb="FFFFEB84"/>
        <color rgb="FF63BE7B"/>
      </colorScale>
    </cfRule>
  </conditionalFormatting>
  <conditionalFormatting sqref="E150">
    <cfRule type="containsText" dxfId="464" priority="120" operator="containsText" text="非該当">
      <formula>NOT(ISERROR(SEARCH("非該当",E150)))</formula>
    </cfRule>
    <cfRule type="colorScale" priority="121">
      <colorScale>
        <cfvo type="num" val="0"/>
        <cfvo type="percentile" val="50"/>
        <cfvo type="num" val="5"/>
        <color rgb="FFFF7128"/>
        <color rgb="FFFFEB84"/>
        <color rgb="FF63BE7B"/>
      </colorScale>
    </cfRule>
  </conditionalFormatting>
  <conditionalFormatting sqref="E161">
    <cfRule type="containsText" dxfId="463" priority="118" operator="containsText" text="非該当">
      <formula>NOT(ISERROR(SEARCH("非該当",E161)))</formula>
    </cfRule>
    <cfRule type="colorScale" priority="119">
      <colorScale>
        <cfvo type="num" val="0"/>
        <cfvo type="percentile" val="50"/>
        <cfvo type="num" val="5"/>
        <color rgb="FFFF7128"/>
        <color rgb="FFFFEB84"/>
        <color rgb="FF63BE7B"/>
      </colorScale>
    </cfRule>
  </conditionalFormatting>
  <conditionalFormatting sqref="E166">
    <cfRule type="containsText" dxfId="462" priority="116" operator="containsText" text="非該当">
      <formula>NOT(ISERROR(SEARCH("非該当",E166)))</formula>
    </cfRule>
    <cfRule type="colorScale" priority="117">
      <colorScale>
        <cfvo type="num" val="0"/>
        <cfvo type="percentile" val="50"/>
        <cfvo type="num" val="5"/>
        <color rgb="FFFF7128"/>
        <color rgb="FFFFEB84"/>
        <color rgb="FF63BE7B"/>
      </colorScale>
    </cfRule>
  </conditionalFormatting>
  <conditionalFormatting sqref="E170">
    <cfRule type="containsText" dxfId="461" priority="114" operator="containsText" text="非該当">
      <formula>NOT(ISERROR(SEARCH("非該当",E170)))</formula>
    </cfRule>
    <cfRule type="colorScale" priority="115">
      <colorScale>
        <cfvo type="num" val="0"/>
        <cfvo type="percentile" val="50"/>
        <cfvo type="num" val="5"/>
        <color rgb="FFFF7128"/>
        <color rgb="FFFFEB84"/>
        <color rgb="FF63BE7B"/>
      </colorScale>
    </cfRule>
  </conditionalFormatting>
  <conditionalFormatting sqref="E174">
    <cfRule type="containsText" dxfId="460" priority="112" operator="containsText" text="非該当">
      <formula>NOT(ISERROR(SEARCH("非該当",E174)))</formula>
    </cfRule>
    <cfRule type="colorScale" priority="113">
      <colorScale>
        <cfvo type="num" val="0"/>
        <cfvo type="percentile" val="50"/>
        <cfvo type="num" val="5"/>
        <color rgb="FFFF7128"/>
        <color rgb="FFFFEB84"/>
        <color rgb="FF63BE7B"/>
      </colorScale>
    </cfRule>
  </conditionalFormatting>
  <conditionalFormatting sqref="E179">
    <cfRule type="containsText" dxfId="459" priority="110" operator="containsText" text="非該当">
      <formula>NOT(ISERROR(SEARCH("非該当",E179)))</formula>
    </cfRule>
    <cfRule type="colorScale" priority="111">
      <colorScale>
        <cfvo type="num" val="0"/>
        <cfvo type="percentile" val="50"/>
        <cfvo type="num" val="5"/>
        <color rgb="FFFF7128"/>
        <color rgb="FFFFEB84"/>
        <color rgb="FF63BE7B"/>
      </colorScale>
    </cfRule>
  </conditionalFormatting>
  <conditionalFormatting sqref="E183">
    <cfRule type="containsText" dxfId="458" priority="108" operator="containsText" text="非該当">
      <formula>NOT(ISERROR(SEARCH("非該当",E183)))</formula>
    </cfRule>
    <cfRule type="colorScale" priority="109">
      <colorScale>
        <cfvo type="num" val="0"/>
        <cfvo type="percentile" val="50"/>
        <cfvo type="num" val="5"/>
        <color rgb="FFFF7128"/>
        <color rgb="FFFFEB84"/>
        <color rgb="FF63BE7B"/>
      </colorScale>
    </cfRule>
  </conditionalFormatting>
  <conditionalFormatting sqref="E187">
    <cfRule type="containsText" dxfId="457" priority="106" operator="containsText" text="非該当">
      <formula>NOT(ISERROR(SEARCH("非該当",E187)))</formula>
    </cfRule>
    <cfRule type="colorScale" priority="107">
      <colorScale>
        <cfvo type="num" val="0"/>
        <cfvo type="percentile" val="50"/>
        <cfvo type="num" val="5"/>
        <color rgb="FFFF7128"/>
        <color rgb="FFFFEB84"/>
        <color rgb="FF63BE7B"/>
      </colorScale>
    </cfRule>
  </conditionalFormatting>
  <conditionalFormatting sqref="E195">
    <cfRule type="containsText" dxfId="456" priority="104" operator="containsText" text="非該当">
      <formula>NOT(ISERROR(SEARCH("非該当",E195)))</formula>
    </cfRule>
    <cfRule type="colorScale" priority="105">
      <colorScale>
        <cfvo type="num" val="0"/>
        <cfvo type="percentile" val="50"/>
        <cfvo type="num" val="5"/>
        <color rgb="FFFF7128"/>
        <color rgb="FFFFEB84"/>
        <color rgb="FF63BE7B"/>
      </colorScale>
    </cfRule>
  </conditionalFormatting>
  <conditionalFormatting sqref="E191">
    <cfRule type="containsText" dxfId="455" priority="102" operator="containsText" text="非該当">
      <formula>NOT(ISERROR(SEARCH("非該当",E191)))</formula>
    </cfRule>
    <cfRule type="colorScale" priority="103">
      <colorScale>
        <cfvo type="num" val="0"/>
        <cfvo type="percentile" val="50"/>
        <cfvo type="num" val="5"/>
        <color rgb="FFFF7128"/>
        <color rgb="FFFFEB84"/>
        <color rgb="FF63BE7B"/>
      </colorScale>
    </cfRule>
  </conditionalFormatting>
  <conditionalFormatting sqref="E200">
    <cfRule type="containsText" dxfId="454" priority="100" operator="containsText" text="非該当">
      <formula>NOT(ISERROR(SEARCH("非該当",E200)))</formula>
    </cfRule>
    <cfRule type="colorScale" priority="101">
      <colorScale>
        <cfvo type="num" val="0"/>
        <cfvo type="percentile" val="50"/>
        <cfvo type="num" val="5"/>
        <color rgb="FFFF7128"/>
        <color rgb="FFFFEB84"/>
        <color rgb="FF63BE7B"/>
      </colorScale>
    </cfRule>
  </conditionalFormatting>
  <conditionalFormatting sqref="E205">
    <cfRule type="containsText" dxfId="453" priority="98" operator="containsText" text="非該当">
      <formula>NOT(ISERROR(SEARCH("非該当",E205)))</formula>
    </cfRule>
    <cfRule type="colorScale" priority="99">
      <colorScale>
        <cfvo type="num" val="0"/>
        <cfvo type="percentile" val="50"/>
        <cfvo type="num" val="5"/>
        <color rgb="FFFF7128"/>
        <color rgb="FFFFEB84"/>
        <color rgb="FF63BE7B"/>
      </colorScale>
    </cfRule>
  </conditionalFormatting>
  <conditionalFormatting sqref="E209">
    <cfRule type="containsText" dxfId="452" priority="96" operator="containsText" text="非該当">
      <formula>NOT(ISERROR(SEARCH("非該当",E209)))</formula>
    </cfRule>
    <cfRule type="colorScale" priority="97">
      <colorScale>
        <cfvo type="num" val="0"/>
        <cfvo type="percentile" val="50"/>
        <cfvo type="num" val="5"/>
        <color rgb="FFFF7128"/>
        <color rgb="FFFFEB84"/>
        <color rgb="FF63BE7B"/>
      </colorScale>
    </cfRule>
  </conditionalFormatting>
  <conditionalFormatting sqref="E213">
    <cfRule type="containsText" dxfId="451" priority="94" operator="containsText" text="非該当">
      <formula>NOT(ISERROR(SEARCH("非該当",E213)))</formula>
    </cfRule>
    <cfRule type="colorScale" priority="95">
      <colorScale>
        <cfvo type="num" val="0"/>
        <cfvo type="percentile" val="50"/>
        <cfvo type="num" val="5"/>
        <color rgb="FFFF7128"/>
        <color rgb="FFFFEB84"/>
        <color rgb="FF63BE7B"/>
      </colorScale>
    </cfRule>
  </conditionalFormatting>
  <conditionalFormatting sqref="E217">
    <cfRule type="containsText" dxfId="450" priority="92" operator="containsText" text="非該当">
      <formula>NOT(ISERROR(SEARCH("非該当",E217)))</formula>
    </cfRule>
    <cfRule type="colorScale" priority="93">
      <colorScale>
        <cfvo type="num" val="0"/>
        <cfvo type="percentile" val="50"/>
        <cfvo type="num" val="5"/>
        <color rgb="FFFF7128"/>
        <color rgb="FFFFEB84"/>
        <color rgb="FF63BE7B"/>
      </colorScale>
    </cfRule>
  </conditionalFormatting>
  <conditionalFormatting sqref="E222">
    <cfRule type="containsText" dxfId="449" priority="90" operator="containsText" text="非該当">
      <formula>NOT(ISERROR(SEARCH("非該当",E222)))</formula>
    </cfRule>
    <cfRule type="colorScale" priority="91">
      <colorScale>
        <cfvo type="num" val="0"/>
        <cfvo type="percentile" val="50"/>
        <cfvo type="num" val="5"/>
        <color rgb="FFFF7128"/>
        <color rgb="FFFFEB84"/>
        <color rgb="FF63BE7B"/>
      </colorScale>
    </cfRule>
  </conditionalFormatting>
  <conditionalFormatting sqref="E233">
    <cfRule type="containsText" dxfId="448" priority="88" operator="containsText" text="非該当">
      <formula>NOT(ISERROR(SEARCH("非該当",E233)))</formula>
    </cfRule>
    <cfRule type="colorScale" priority="89">
      <colorScale>
        <cfvo type="num" val="0"/>
        <cfvo type="percentile" val="50"/>
        <cfvo type="num" val="5"/>
        <color rgb="FFFF7128"/>
        <color rgb="FFFFEB84"/>
        <color rgb="FF63BE7B"/>
      </colorScale>
    </cfRule>
  </conditionalFormatting>
  <conditionalFormatting sqref="E237">
    <cfRule type="containsText" dxfId="447" priority="86" operator="containsText" text="非該当">
      <formula>NOT(ISERROR(SEARCH("非該当",E237)))</formula>
    </cfRule>
    <cfRule type="colorScale" priority="87">
      <colorScale>
        <cfvo type="num" val="0"/>
        <cfvo type="percentile" val="50"/>
        <cfvo type="num" val="5"/>
        <color rgb="FFFF7128"/>
        <color rgb="FFFFEB84"/>
        <color rgb="FF63BE7B"/>
      </colorScale>
    </cfRule>
  </conditionalFormatting>
  <conditionalFormatting sqref="E242">
    <cfRule type="containsText" dxfId="446" priority="84" operator="containsText" text="非該当">
      <formula>NOT(ISERROR(SEARCH("非該当",E242)))</formula>
    </cfRule>
    <cfRule type="colorScale" priority="85">
      <colorScale>
        <cfvo type="num" val="0"/>
        <cfvo type="percentile" val="50"/>
        <cfvo type="num" val="5"/>
        <color rgb="FFFF7128"/>
        <color rgb="FFFFEB84"/>
        <color rgb="FF63BE7B"/>
      </colorScale>
    </cfRule>
  </conditionalFormatting>
  <conditionalFormatting sqref="E246">
    <cfRule type="containsText" dxfId="445" priority="82" operator="containsText" text="非該当">
      <formula>NOT(ISERROR(SEARCH("非該当",E246)))</formula>
    </cfRule>
    <cfRule type="colorScale" priority="83">
      <colorScale>
        <cfvo type="num" val="0"/>
        <cfvo type="percentile" val="50"/>
        <cfvo type="num" val="5"/>
        <color rgb="FFFF7128"/>
        <color rgb="FFFFEB84"/>
        <color rgb="FF63BE7B"/>
      </colorScale>
    </cfRule>
  </conditionalFormatting>
  <conditionalFormatting sqref="E251">
    <cfRule type="containsText" dxfId="444" priority="80" operator="containsText" text="非該当">
      <formula>NOT(ISERROR(SEARCH("非該当",E251)))</formula>
    </cfRule>
    <cfRule type="colorScale" priority="81">
      <colorScale>
        <cfvo type="num" val="0"/>
        <cfvo type="percentile" val="50"/>
        <cfvo type="num" val="5"/>
        <color rgb="FFFF7128"/>
        <color rgb="FFFFEB84"/>
        <color rgb="FF63BE7B"/>
      </colorScale>
    </cfRule>
  </conditionalFormatting>
  <conditionalFormatting sqref="E257">
    <cfRule type="containsText" dxfId="443" priority="78" operator="containsText" text="非該当">
      <formula>NOT(ISERROR(SEARCH("非該当",E257)))</formula>
    </cfRule>
    <cfRule type="colorScale" priority="79">
      <colorScale>
        <cfvo type="num" val="0"/>
        <cfvo type="percentile" val="50"/>
        <cfvo type="num" val="5"/>
        <color rgb="FFFF7128"/>
        <color rgb="FFFFEB84"/>
        <color rgb="FF63BE7B"/>
      </colorScale>
    </cfRule>
  </conditionalFormatting>
  <conditionalFormatting sqref="E267">
    <cfRule type="containsText" dxfId="442" priority="76" operator="containsText" text="非該当">
      <formula>NOT(ISERROR(SEARCH("非該当",E267)))</formula>
    </cfRule>
    <cfRule type="colorScale" priority="77">
      <colorScale>
        <cfvo type="num" val="0"/>
        <cfvo type="percentile" val="50"/>
        <cfvo type="num" val="5"/>
        <color rgb="FFFF7128"/>
        <color rgb="FFFFEB84"/>
        <color rgb="FF63BE7B"/>
      </colorScale>
    </cfRule>
  </conditionalFormatting>
  <conditionalFormatting sqref="E278">
    <cfRule type="containsText" dxfId="441" priority="74" operator="containsText" text="非該当">
      <formula>NOT(ISERROR(SEARCH("非該当",E278)))</formula>
    </cfRule>
    <cfRule type="colorScale" priority="75">
      <colorScale>
        <cfvo type="num" val="0"/>
        <cfvo type="percentile" val="50"/>
        <cfvo type="num" val="5"/>
        <color rgb="FFFF7128"/>
        <color rgb="FFFFEB84"/>
        <color rgb="FF63BE7B"/>
      </colorScale>
    </cfRule>
  </conditionalFormatting>
  <conditionalFormatting sqref="E283">
    <cfRule type="containsText" dxfId="440" priority="72" operator="containsText" text="非該当">
      <formula>NOT(ISERROR(SEARCH("非該当",E283)))</formula>
    </cfRule>
    <cfRule type="colorScale" priority="73">
      <colorScale>
        <cfvo type="num" val="0"/>
        <cfvo type="percentile" val="50"/>
        <cfvo type="num" val="5"/>
        <color rgb="FFFF7128"/>
        <color rgb="FFFFEB84"/>
        <color rgb="FF63BE7B"/>
      </colorScale>
    </cfRule>
  </conditionalFormatting>
  <conditionalFormatting sqref="E288">
    <cfRule type="containsText" dxfId="439" priority="70" operator="containsText" text="非該当">
      <formula>NOT(ISERROR(SEARCH("非該当",E288)))</formula>
    </cfRule>
    <cfRule type="colorScale" priority="71">
      <colorScale>
        <cfvo type="num" val="0"/>
        <cfvo type="percentile" val="50"/>
        <cfvo type="num" val="5"/>
        <color rgb="FFFF7128"/>
        <color rgb="FFFFEB84"/>
        <color rgb="FF63BE7B"/>
      </colorScale>
    </cfRule>
  </conditionalFormatting>
  <conditionalFormatting sqref="E293">
    <cfRule type="containsText" dxfId="438" priority="68" operator="containsText" text="非該当">
      <formula>NOT(ISERROR(SEARCH("非該当",E293)))</formula>
    </cfRule>
    <cfRule type="colorScale" priority="69">
      <colorScale>
        <cfvo type="num" val="0"/>
        <cfvo type="percentile" val="50"/>
        <cfvo type="num" val="5"/>
        <color rgb="FFFF7128"/>
        <color rgb="FFFFEB84"/>
        <color rgb="FF63BE7B"/>
      </colorScale>
    </cfRule>
  </conditionalFormatting>
  <conditionalFormatting sqref="E298">
    <cfRule type="containsText" dxfId="437" priority="66" operator="containsText" text="非該当">
      <formula>NOT(ISERROR(SEARCH("非該当",E298)))</formula>
    </cfRule>
    <cfRule type="colorScale" priority="67">
      <colorScale>
        <cfvo type="num" val="0"/>
        <cfvo type="percentile" val="50"/>
        <cfvo type="num" val="5"/>
        <color rgb="FFFF7128"/>
        <color rgb="FFFFEB84"/>
        <color rgb="FF63BE7B"/>
      </colorScale>
    </cfRule>
  </conditionalFormatting>
  <conditionalFormatting sqref="E302">
    <cfRule type="containsText" dxfId="436" priority="64" operator="containsText" text="非該当">
      <formula>NOT(ISERROR(SEARCH("非該当",E302)))</formula>
    </cfRule>
    <cfRule type="colorScale" priority="65">
      <colorScale>
        <cfvo type="num" val="0"/>
        <cfvo type="percentile" val="50"/>
        <cfvo type="num" val="5"/>
        <color rgb="FFFF7128"/>
        <color rgb="FFFFEB84"/>
        <color rgb="FF63BE7B"/>
      </colorScale>
    </cfRule>
  </conditionalFormatting>
  <conditionalFormatting sqref="E307">
    <cfRule type="containsText" dxfId="435" priority="62" operator="containsText" text="非該当">
      <formula>NOT(ISERROR(SEARCH("非該当",E307)))</formula>
    </cfRule>
    <cfRule type="colorScale" priority="63">
      <colorScale>
        <cfvo type="num" val="0"/>
        <cfvo type="percentile" val="50"/>
        <cfvo type="num" val="5"/>
        <color rgb="FFFF7128"/>
        <color rgb="FFFFEB84"/>
        <color rgb="FF63BE7B"/>
      </colorScale>
    </cfRule>
  </conditionalFormatting>
  <conditionalFormatting sqref="E312">
    <cfRule type="containsText" dxfId="434" priority="60" operator="containsText" text="非該当">
      <formula>NOT(ISERROR(SEARCH("非該当",E312)))</formula>
    </cfRule>
    <cfRule type="colorScale" priority="61">
      <colorScale>
        <cfvo type="num" val="0"/>
        <cfvo type="percentile" val="50"/>
        <cfvo type="num" val="5"/>
        <color rgb="FFFF7128"/>
        <color rgb="FFFFEB84"/>
        <color rgb="FF63BE7B"/>
      </colorScale>
    </cfRule>
  </conditionalFormatting>
  <conditionalFormatting sqref="E317">
    <cfRule type="containsText" dxfId="433" priority="58" operator="containsText" text="非該当">
      <formula>NOT(ISERROR(SEARCH("非該当",E317)))</formula>
    </cfRule>
    <cfRule type="colorScale" priority="59">
      <colorScale>
        <cfvo type="num" val="0"/>
        <cfvo type="percentile" val="50"/>
        <cfvo type="num" val="5"/>
        <color rgb="FFFF7128"/>
        <color rgb="FFFFEB84"/>
        <color rgb="FF63BE7B"/>
      </colorScale>
    </cfRule>
  </conditionalFormatting>
  <conditionalFormatting sqref="E321">
    <cfRule type="containsText" dxfId="432" priority="56" operator="containsText" text="非該当">
      <formula>NOT(ISERROR(SEARCH("非該当",E321)))</formula>
    </cfRule>
    <cfRule type="colorScale" priority="57">
      <colorScale>
        <cfvo type="num" val="0"/>
        <cfvo type="percentile" val="50"/>
        <cfvo type="num" val="5"/>
        <color rgb="FFFF7128"/>
        <color rgb="FFFFEB84"/>
        <color rgb="FF63BE7B"/>
      </colorScale>
    </cfRule>
  </conditionalFormatting>
  <conditionalFormatting sqref="E333">
    <cfRule type="containsText" dxfId="431" priority="54" operator="containsText" text="非該当">
      <formula>NOT(ISERROR(SEARCH("非該当",E333)))</formula>
    </cfRule>
    <cfRule type="colorScale" priority="55">
      <colorScale>
        <cfvo type="num" val="0"/>
        <cfvo type="percentile" val="50"/>
        <cfvo type="num" val="5"/>
        <color rgb="FFFF7128"/>
        <color rgb="FFFFEB84"/>
        <color rgb="FF63BE7B"/>
      </colorScale>
    </cfRule>
  </conditionalFormatting>
  <conditionalFormatting sqref="E338">
    <cfRule type="containsText" dxfId="430" priority="52" operator="containsText" text="非該当">
      <formula>NOT(ISERROR(SEARCH("非該当",E338)))</formula>
    </cfRule>
    <cfRule type="colorScale" priority="53">
      <colorScale>
        <cfvo type="num" val="0"/>
        <cfvo type="percentile" val="50"/>
        <cfvo type="num" val="5"/>
        <color rgb="FFFF7128"/>
        <color rgb="FFFFEB84"/>
        <color rgb="FF63BE7B"/>
      </colorScale>
    </cfRule>
  </conditionalFormatting>
  <conditionalFormatting sqref="E343">
    <cfRule type="containsText" dxfId="429" priority="50" operator="containsText" text="非該当">
      <formula>NOT(ISERROR(SEARCH("非該当",E343)))</formula>
    </cfRule>
    <cfRule type="colorScale" priority="51">
      <colorScale>
        <cfvo type="num" val="0"/>
        <cfvo type="percentile" val="50"/>
        <cfvo type="num" val="5"/>
        <color rgb="FFFF7128"/>
        <color rgb="FFFFEB84"/>
        <color rgb="FF63BE7B"/>
      </colorScale>
    </cfRule>
  </conditionalFormatting>
  <conditionalFormatting sqref="E348">
    <cfRule type="containsText" dxfId="428" priority="48" operator="containsText" text="非該当">
      <formula>NOT(ISERROR(SEARCH("非該当",E348)))</formula>
    </cfRule>
    <cfRule type="colorScale" priority="49">
      <colorScale>
        <cfvo type="num" val="0"/>
        <cfvo type="percentile" val="50"/>
        <cfvo type="num" val="5"/>
        <color rgb="FFFF7128"/>
        <color rgb="FFFFEB84"/>
        <color rgb="FF63BE7B"/>
      </colorScale>
    </cfRule>
  </conditionalFormatting>
  <conditionalFormatting sqref="E353">
    <cfRule type="containsText" dxfId="427" priority="46" operator="containsText" text="非該当">
      <formula>NOT(ISERROR(SEARCH("非該当",E353)))</formula>
    </cfRule>
    <cfRule type="colorScale" priority="47">
      <colorScale>
        <cfvo type="num" val="0"/>
        <cfvo type="percentile" val="50"/>
        <cfvo type="num" val="5"/>
        <color rgb="FFFF7128"/>
        <color rgb="FFFFEB84"/>
        <color rgb="FF63BE7B"/>
      </colorScale>
    </cfRule>
  </conditionalFormatting>
  <conditionalFormatting sqref="E358">
    <cfRule type="containsText" dxfId="426" priority="44" operator="containsText" text="非該当">
      <formula>NOT(ISERROR(SEARCH("非該当",E358)))</formula>
    </cfRule>
    <cfRule type="colorScale" priority="45">
      <colorScale>
        <cfvo type="num" val="0"/>
        <cfvo type="percentile" val="50"/>
        <cfvo type="num" val="5"/>
        <color rgb="FFFF7128"/>
        <color rgb="FFFFEB84"/>
        <color rgb="FF63BE7B"/>
      </colorScale>
    </cfRule>
  </conditionalFormatting>
  <conditionalFormatting sqref="E371">
    <cfRule type="containsText" dxfId="425" priority="42" operator="containsText" text="非該当">
      <formula>NOT(ISERROR(SEARCH("非該当",E371)))</formula>
    </cfRule>
    <cfRule type="colorScale" priority="43">
      <colorScale>
        <cfvo type="num" val="0"/>
        <cfvo type="percentile" val="50"/>
        <cfvo type="num" val="5"/>
        <color rgb="FFFF7128"/>
        <color rgb="FFFFEB84"/>
        <color rgb="FF63BE7B"/>
      </colorScale>
    </cfRule>
  </conditionalFormatting>
  <conditionalFormatting sqref="E376">
    <cfRule type="containsText" dxfId="424" priority="40" operator="containsText" text="非該当">
      <formula>NOT(ISERROR(SEARCH("非該当",E376)))</formula>
    </cfRule>
    <cfRule type="colorScale" priority="41">
      <colorScale>
        <cfvo type="num" val="0"/>
        <cfvo type="percentile" val="50"/>
        <cfvo type="num" val="5"/>
        <color rgb="FFFF7128"/>
        <color rgb="FFFFEB84"/>
        <color rgb="FF63BE7B"/>
      </colorScale>
    </cfRule>
  </conditionalFormatting>
  <conditionalFormatting sqref="E381">
    <cfRule type="containsText" dxfId="423" priority="38" operator="containsText" text="非該当">
      <formula>NOT(ISERROR(SEARCH("非該当",E381)))</formula>
    </cfRule>
    <cfRule type="colorScale" priority="39">
      <colorScale>
        <cfvo type="num" val="0"/>
        <cfvo type="percentile" val="50"/>
        <cfvo type="num" val="5"/>
        <color rgb="FFFF7128"/>
        <color rgb="FFFFEB84"/>
        <color rgb="FF63BE7B"/>
      </colorScale>
    </cfRule>
  </conditionalFormatting>
  <conditionalFormatting sqref="E386">
    <cfRule type="containsText" dxfId="422" priority="36" operator="containsText" text="非該当">
      <formula>NOT(ISERROR(SEARCH("非該当",E386)))</formula>
    </cfRule>
    <cfRule type="colorScale" priority="37">
      <colorScale>
        <cfvo type="num" val="0"/>
        <cfvo type="percentile" val="50"/>
        <cfvo type="num" val="5"/>
        <color rgb="FFFF7128"/>
        <color rgb="FFFFEB84"/>
        <color rgb="FF63BE7B"/>
      </colorScale>
    </cfRule>
  </conditionalFormatting>
  <conditionalFormatting sqref="E392">
    <cfRule type="containsText" dxfId="421" priority="34" operator="containsText" text="非該当">
      <formula>NOT(ISERROR(SEARCH("非該当",E392)))</formula>
    </cfRule>
    <cfRule type="colorScale" priority="35">
      <colorScale>
        <cfvo type="num" val="0"/>
        <cfvo type="percentile" val="50"/>
        <cfvo type="num" val="5"/>
        <color rgb="FFFF7128"/>
        <color rgb="FFFFEB84"/>
        <color rgb="FF63BE7B"/>
      </colorScale>
    </cfRule>
  </conditionalFormatting>
  <conditionalFormatting sqref="E396">
    <cfRule type="containsText" dxfId="420" priority="32" operator="containsText" text="非該当">
      <formula>NOT(ISERROR(SEARCH("非該当",E396)))</formula>
    </cfRule>
    <cfRule type="colorScale" priority="33">
      <colorScale>
        <cfvo type="num" val="0"/>
        <cfvo type="percentile" val="50"/>
        <cfvo type="num" val="5"/>
        <color rgb="FFFF7128"/>
        <color rgb="FFFFEB84"/>
        <color rgb="FF63BE7B"/>
      </colorScale>
    </cfRule>
  </conditionalFormatting>
  <conditionalFormatting sqref="E401">
    <cfRule type="containsText" dxfId="419" priority="30" operator="containsText" text="非該当">
      <formula>NOT(ISERROR(SEARCH("非該当",E401)))</formula>
    </cfRule>
    <cfRule type="colorScale" priority="31">
      <colorScale>
        <cfvo type="num" val="0"/>
        <cfvo type="percentile" val="50"/>
        <cfvo type="num" val="5"/>
        <color rgb="FFFF7128"/>
        <color rgb="FFFFEB84"/>
        <color rgb="FF63BE7B"/>
      </colorScale>
    </cfRule>
  </conditionalFormatting>
  <conditionalFormatting sqref="E19">
    <cfRule type="containsText" dxfId="418" priority="28" operator="containsText" text="非該当">
      <formula>NOT(ISERROR(SEARCH("非該当",E19)))</formula>
    </cfRule>
    <cfRule type="colorScale" priority="29">
      <colorScale>
        <cfvo type="num" val="0"/>
        <cfvo type="percentile" val="50"/>
        <cfvo type="num" val="5"/>
        <color rgb="FFFF7128"/>
        <color rgb="FFFFEB84"/>
        <color rgb="FF63BE7B"/>
      </colorScale>
    </cfRule>
  </conditionalFormatting>
  <conditionalFormatting sqref="E24">
    <cfRule type="containsText" dxfId="417" priority="26" operator="containsText" text="非該当">
      <formula>NOT(ISERROR(SEARCH("非該当",E24)))</formula>
    </cfRule>
    <cfRule type="colorScale" priority="27">
      <colorScale>
        <cfvo type="num" val="0"/>
        <cfvo type="percentile" val="50"/>
        <cfvo type="num" val="5"/>
        <color rgb="FFFF7128"/>
        <color rgb="FFFFEB84"/>
        <color rgb="FF63BE7B"/>
      </colorScale>
    </cfRule>
  </conditionalFormatting>
  <conditionalFormatting sqref="E28">
    <cfRule type="containsText" dxfId="416" priority="24" operator="containsText" text="非該当">
      <formula>NOT(ISERROR(SEARCH("非該当",E28)))</formula>
    </cfRule>
    <cfRule type="colorScale" priority="25">
      <colorScale>
        <cfvo type="num" val="0"/>
        <cfvo type="percentile" val="50"/>
        <cfvo type="num" val="5"/>
        <color rgb="FFFF7128"/>
        <color rgb="FFFFEB84"/>
        <color rgb="FF63BE7B"/>
      </colorScale>
    </cfRule>
  </conditionalFormatting>
  <conditionalFormatting sqref="E32">
    <cfRule type="containsText" dxfId="415" priority="22" operator="containsText" text="非該当">
      <formula>NOT(ISERROR(SEARCH("非該当",E32)))</formula>
    </cfRule>
    <cfRule type="colorScale" priority="23">
      <colorScale>
        <cfvo type="num" val="0"/>
        <cfvo type="percentile" val="50"/>
        <cfvo type="num" val="5"/>
        <color rgb="FFFF7128"/>
        <color rgb="FFFFEB84"/>
        <color rgb="FF63BE7B"/>
      </colorScale>
    </cfRule>
  </conditionalFormatting>
  <conditionalFormatting sqref="E36">
    <cfRule type="containsText" dxfId="414" priority="20" operator="containsText" text="非該当">
      <formula>NOT(ISERROR(SEARCH("非該当",E36)))</formula>
    </cfRule>
    <cfRule type="colorScale" priority="21">
      <colorScale>
        <cfvo type="num" val="0"/>
        <cfvo type="percentile" val="50"/>
        <cfvo type="num" val="5"/>
        <color rgb="FFFF7128"/>
        <color rgb="FFFFEB84"/>
        <color rgb="FF63BE7B"/>
      </colorScale>
    </cfRule>
  </conditionalFormatting>
  <conditionalFormatting sqref="E40">
    <cfRule type="containsText" dxfId="413" priority="18" operator="containsText" text="非該当">
      <formula>NOT(ISERROR(SEARCH("非該当",E40)))</formula>
    </cfRule>
    <cfRule type="colorScale" priority="19">
      <colorScale>
        <cfvo type="num" val="0"/>
        <cfvo type="percentile" val="50"/>
        <cfvo type="num" val="5"/>
        <color rgb="FFFF7128"/>
        <color rgb="FFFFEB84"/>
        <color rgb="FF63BE7B"/>
      </colorScale>
    </cfRule>
  </conditionalFormatting>
  <conditionalFormatting sqref="E45">
    <cfRule type="containsText" dxfId="412" priority="16" operator="containsText" text="非該当">
      <formula>NOT(ISERROR(SEARCH("非該当",E45)))</formula>
    </cfRule>
    <cfRule type="colorScale" priority="17">
      <colorScale>
        <cfvo type="num" val="0"/>
        <cfvo type="percentile" val="50"/>
        <cfvo type="num" val="5"/>
        <color rgb="FFFF7128"/>
        <color rgb="FFFFEB84"/>
        <color rgb="FF63BE7B"/>
      </colorScale>
    </cfRule>
  </conditionalFormatting>
  <conditionalFormatting sqref="E50">
    <cfRule type="containsText" dxfId="411" priority="14" operator="containsText" text="非該当">
      <formula>NOT(ISERROR(SEARCH("非該当",E50)))</formula>
    </cfRule>
    <cfRule type="colorScale" priority="15">
      <colorScale>
        <cfvo type="num" val="0"/>
        <cfvo type="percentile" val="50"/>
        <cfvo type="num" val="5"/>
        <color rgb="FFFF7128"/>
        <color rgb="FFFFEB84"/>
        <color rgb="FF63BE7B"/>
      </colorScale>
    </cfRule>
  </conditionalFormatting>
  <conditionalFormatting sqref="E55">
    <cfRule type="containsText" dxfId="410" priority="12" operator="containsText" text="非該当">
      <formula>NOT(ISERROR(SEARCH("非該当",E55)))</formula>
    </cfRule>
    <cfRule type="colorScale" priority="13">
      <colorScale>
        <cfvo type="num" val="0"/>
        <cfvo type="percentile" val="50"/>
        <cfvo type="num" val="5"/>
        <color rgb="FFFF7128"/>
        <color rgb="FFFFEB84"/>
        <color rgb="FF63BE7B"/>
      </colorScale>
    </cfRule>
  </conditionalFormatting>
  <conditionalFormatting sqref="E59">
    <cfRule type="containsText" dxfId="409" priority="10" operator="containsText" text="非該当">
      <formula>NOT(ISERROR(SEARCH("非該当",E59)))</formula>
    </cfRule>
    <cfRule type="colorScale" priority="11">
      <colorScale>
        <cfvo type="num" val="0"/>
        <cfvo type="percentile" val="50"/>
        <cfvo type="num" val="5"/>
        <color rgb="FFFF7128"/>
        <color rgb="FFFFEB84"/>
        <color rgb="FF63BE7B"/>
      </colorScale>
    </cfRule>
  </conditionalFormatting>
  <conditionalFormatting sqref="F262">
    <cfRule type="containsBlanks" dxfId="408" priority="3">
      <formula>LEN(TRIM(F262))=0</formula>
    </cfRule>
  </conditionalFormatting>
  <conditionalFormatting sqref="E262">
    <cfRule type="containsText" dxfId="407" priority="1" operator="containsText" text="非該当">
      <formula>NOT(ISERROR(SEARCH("非該当",E262)))</formula>
    </cfRule>
    <cfRule type="colorScale" priority="2">
      <colorScale>
        <cfvo type="num" val="0"/>
        <cfvo type="percentile" val="50"/>
        <cfvo type="num" val="5"/>
        <color rgb="FFFF7128"/>
        <color rgb="FFFFEB84"/>
        <color rgb="FF63BE7B"/>
      </colorScale>
    </cfRule>
  </conditionalFormatting>
  <conditionalFormatting sqref="E5">
    <cfRule type="iconSet" priority="164">
      <iconSet>
        <cfvo type="percent" val="0"/>
        <cfvo type="num" val="30"/>
        <cfvo type="num" val="80"/>
      </iconSet>
    </cfRule>
  </conditionalFormatting>
  <conditionalFormatting sqref="E13">
    <cfRule type="iconSet" priority="163">
      <iconSet>
        <cfvo type="percent" val="0"/>
        <cfvo type="num" val="30"/>
        <cfvo type="num" val="80"/>
      </iconSet>
    </cfRule>
  </conditionalFormatting>
  <conditionalFormatting sqref="E68">
    <cfRule type="iconSet" priority="9">
      <iconSet>
        <cfvo type="percent" val="0"/>
        <cfvo type="num" val="30"/>
        <cfvo type="num" val="80"/>
      </iconSet>
    </cfRule>
  </conditionalFormatting>
  <conditionalFormatting sqref="E159">
    <cfRule type="iconSet" priority="8">
      <iconSet>
        <cfvo type="percent" val="0"/>
        <cfvo type="num" val="30"/>
        <cfvo type="num" val="80"/>
      </iconSet>
    </cfRule>
  </conditionalFormatting>
  <conditionalFormatting sqref="E231">
    <cfRule type="iconSet" priority="7">
      <iconSet>
        <cfvo type="percent" val="0"/>
        <cfvo type="num" val="30"/>
        <cfvo type="num" val="80"/>
      </iconSet>
    </cfRule>
  </conditionalFormatting>
  <conditionalFormatting sqref="E276">
    <cfRule type="iconSet" priority="6">
      <iconSet>
        <cfvo type="percent" val="0"/>
        <cfvo type="num" val="30"/>
        <cfvo type="num" val="80"/>
      </iconSet>
    </cfRule>
  </conditionalFormatting>
  <conditionalFormatting sqref="E330:E331">
    <cfRule type="iconSet" priority="5">
      <iconSet>
        <cfvo type="percent" val="0"/>
        <cfvo type="num" val="30"/>
        <cfvo type="num" val="80"/>
      </iconSet>
    </cfRule>
  </conditionalFormatting>
  <conditionalFormatting sqref="E369">
    <cfRule type="iconSet" priority="4">
      <iconSet>
        <cfvo type="percent" val="0"/>
        <cfvo type="num" val="30"/>
        <cfvo type="num" val="80"/>
      </iconSet>
    </cfRule>
  </conditionalFormatting>
  <dataValidations disablePrompts="1" count="1">
    <dataValidation type="list" showInputMessage="1" showErrorMessage="1" sqref="E15 E401 E19 E24 E28 E32 E36 E40 E45 E50 E55 E348 E353 E70 E74 E79 E83 E89 E93 E97 E102 E107 E111 E115 E119 E123 E127 E131 E135 E140 E145 E150 E59 E396 E161 E166 E170 E174 E179 E183 E187 E195 E191 E200 E205 E209 E213 E217 E222 E392 E386 E233 E237 E242 E246 E251 E257 E267 E381 E376 E278 E283 E288 E293 E298 E302 E307 E312 E317 E321 E371 E358 E333 E338 E343 E262" xr:uid="{00000000-0002-0000-0100-000000000000}">
      <formula1>"未入力,4,3,2,1,0,不明,非該当"</formula1>
    </dataValidation>
  </dataValidations>
  <pageMargins left="0.51" right="0.51" top="0.55000000000000004" bottom="0.55000000000000004" header="0.31" footer="0.31"/>
  <pageSetup paperSize="8" scale="75" fitToWidth="0" orientation="portrait"/>
  <headerFooter>
    <oddFooter>&amp;L&amp;K000000&amp;D&amp;T&amp;C&amp;K000000&amp;P/&amp;N&amp;R&amp;K000000&amp;F</oddFooter>
  </headerFooter>
  <drawing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outlinePr summaryBelow="0" summaryRight="0"/>
    <pageSetUpPr fitToPage="1"/>
  </sheetPr>
  <dimension ref="A1:H427"/>
  <sheetViews>
    <sheetView showGridLines="0" zoomScale="83" zoomScaleNormal="83" workbookViewId="0">
      <pane xSplit="3" ySplit="4" topLeftCell="H5" activePane="bottomRight" state="frozen"/>
      <selection pane="topRight" activeCell="D1" sqref="D1"/>
      <selection pane="bottomLeft" activeCell="A5" sqref="A5"/>
      <selection pane="bottomRight" activeCell="L11" sqref="L11"/>
    </sheetView>
  </sheetViews>
  <sheetFormatPr defaultColWidth="12.83203125" defaultRowHeight="14" outlineLevelRow="3"/>
  <cols>
    <col min="1" max="1" width="8.6640625" style="2" customWidth="1"/>
    <col min="2" max="2" width="12.83203125" style="2" customWidth="1"/>
    <col min="3" max="3" width="115.5" style="240" customWidth="1"/>
    <col min="4" max="4" width="12.83203125" style="2"/>
    <col min="5" max="5" width="25" style="2" bestFit="1" customWidth="1"/>
    <col min="6" max="6" width="22.83203125" style="2" customWidth="1"/>
    <col min="7" max="9" width="12.83203125" style="2"/>
    <col min="10" max="10" width="0.5" style="2" customWidth="1"/>
    <col min="11" max="11" width="1.08203125" style="2" customWidth="1"/>
    <col min="12" max="16384" width="12.83203125" style="2"/>
  </cols>
  <sheetData>
    <row r="1" spans="1:8" s="42" customFormat="1" ht="38.25" hidden="1" customHeight="1">
      <c r="A1" s="292" t="s">
        <v>202</v>
      </c>
      <c r="B1" s="293"/>
      <c r="C1" s="294"/>
      <c r="D1" s="41"/>
      <c r="E1" s="41"/>
      <c r="F1" s="41"/>
    </row>
    <row r="2" spans="1:8" s="42" customFormat="1" ht="30" hidden="1" customHeight="1">
      <c r="A2" s="306" t="s">
        <v>203</v>
      </c>
      <c r="B2" s="307"/>
      <c r="C2" s="308"/>
      <c r="D2" s="41"/>
      <c r="E2" s="41"/>
      <c r="F2" s="41"/>
    </row>
    <row r="3" spans="1:8" s="42" customFormat="1" ht="24.75" hidden="1" customHeight="1">
      <c r="A3" s="309" t="s">
        <v>204</v>
      </c>
      <c r="B3" s="310"/>
      <c r="C3" s="311"/>
      <c r="D3" s="95" t="s">
        <v>123</v>
      </c>
      <c r="E3" s="43" t="s">
        <v>121</v>
      </c>
      <c r="F3" s="43" t="s">
        <v>124</v>
      </c>
    </row>
    <row r="4" spans="1:8" s="42" customFormat="1" ht="21.5" thickBot="1">
      <c r="A4" s="223" t="s">
        <v>971</v>
      </c>
      <c r="B4" s="44"/>
      <c r="C4" s="224"/>
      <c r="D4" s="45">
        <f>SUM(D13,D64,D138,D225,D277,D338,D379)</f>
        <v>362.5</v>
      </c>
      <c r="E4" s="46" t="s">
        <v>475</v>
      </c>
      <c r="F4" s="41"/>
      <c r="H4" s="241" t="s">
        <v>965</v>
      </c>
    </row>
    <row r="5" spans="1:8" s="42" customFormat="1" ht="18" customHeight="1">
      <c r="A5" s="96" t="s">
        <v>122</v>
      </c>
      <c r="B5" s="295" t="s">
        <v>205</v>
      </c>
      <c r="C5" s="296"/>
      <c r="D5" s="47"/>
      <c r="E5" s="48"/>
      <c r="F5" s="49"/>
    </row>
    <row r="6" spans="1:8" s="42" customFormat="1" ht="18" customHeight="1" outlineLevel="1">
      <c r="A6" s="94" t="s">
        <v>155</v>
      </c>
      <c r="B6" s="50" t="s">
        <v>206</v>
      </c>
      <c r="C6" s="225"/>
      <c r="D6" s="297" t="s">
        <v>474</v>
      </c>
      <c r="E6" s="298"/>
      <c r="F6" s="49"/>
    </row>
    <row r="7" spans="1:8" s="42" customFormat="1" ht="18" customHeight="1" outlineLevel="2">
      <c r="A7" s="303" t="s">
        <v>213</v>
      </c>
      <c r="B7" s="51"/>
      <c r="C7" s="226" t="s">
        <v>207</v>
      </c>
      <c r="D7" s="299"/>
      <c r="E7" s="300"/>
      <c r="F7" s="49"/>
    </row>
    <row r="8" spans="1:8" s="42" customFormat="1" ht="18" customHeight="1" outlineLevel="2">
      <c r="A8" s="304"/>
      <c r="B8" s="51"/>
      <c r="C8" s="226" t="s">
        <v>209</v>
      </c>
      <c r="D8" s="299"/>
      <c r="E8" s="300"/>
      <c r="F8" s="49"/>
    </row>
    <row r="9" spans="1:8" s="42" customFormat="1" ht="18" customHeight="1" outlineLevel="2">
      <c r="A9" s="304"/>
      <c r="B9" s="51"/>
      <c r="C9" s="226" t="s">
        <v>208</v>
      </c>
      <c r="D9" s="299"/>
      <c r="E9" s="300"/>
      <c r="F9" s="49"/>
    </row>
    <row r="10" spans="1:8" s="42" customFormat="1" ht="18" customHeight="1" outlineLevel="2">
      <c r="A10" s="304"/>
      <c r="B10" s="51"/>
      <c r="C10" s="226" t="s">
        <v>210</v>
      </c>
      <c r="D10" s="299"/>
      <c r="E10" s="300"/>
      <c r="F10" s="49"/>
    </row>
    <row r="11" spans="1:8" s="42" customFormat="1" ht="18" customHeight="1" outlineLevel="2">
      <c r="A11" s="304"/>
      <c r="B11" s="51"/>
      <c r="C11" s="226" t="s">
        <v>211</v>
      </c>
      <c r="D11" s="301"/>
      <c r="E11" s="302"/>
      <c r="F11" s="49"/>
    </row>
    <row r="12" spans="1:8" s="42" customFormat="1" ht="18" customHeight="1" outlineLevel="2">
      <c r="A12" s="305"/>
      <c r="B12" s="51"/>
      <c r="C12" s="227" t="s">
        <v>212</v>
      </c>
      <c r="D12" s="52"/>
      <c r="E12" s="53"/>
      <c r="F12" s="49"/>
    </row>
    <row r="13" spans="1:8" ht="22">
      <c r="A13" s="97" t="s">
        <v>0</v>
      </c>
      <c r="B13" s="98" t="s">
        <v>214</v>
      </c>
      <c r="C13" s="228"/>
      <c r="D13" s="81">
        <f>100/COUNTIF(D14:D63,"&lt;5")*SUM(D14:D63)/4</f>
        <v>25</v>
      </c>
      <c r="E13" s="56" t="s">
        <v>476</v>
      </c>
    </row>
    <row r="14" spans="1:8" ht="42.5" customHeight="1" outlineLevel="1" thickBot="1">
      <c r="A14" s="3">
        <v>1.1000000000000001</v>
      </c>
      <c r="B14" s="290" t="s">
        <v>215</v>
      </c>
      <c r="C14" s="291"/>
    </row>
    <row r="15" spans="1:8" ht="24.75" customHeight="1" outlineLevel="2" thickBot="1">
      <c r="A15" s="5" t="s">
        <v>1</v>
      </c>
      <c r="B15" s="6" t="s">
        <v>216</v>
      </c>
      <c r="C15" s="26" t="s">
        <v>218</v>
      </c>
      <c r="D15" s="54">
        <v>1</v>
      </c>
      <c r="E15" s="55"/>
      <c r="F15" s="49"/>
    </row>
    <row r="16" spans="1:8" ht="27.75" customHeight="1" outlineLevel="3">
      <c r="A16" s="8"/>
      <c r="B16" s="9" t="s">
        <v>219</v>
      </c>
      <c r="C16" s="27" t="s">
        <v>227</v>
      </c>
      <c r="D16" s="41"/>
    </row>
    <row r="17" spans="1:6" outlineLevel="3">
      <c r="A17" s="10"/>
      <c r="B17" s="9" t="s">
        <v>220</v>
      </c>
      <c r="C17" s="27" t="s">
        <v>228</v>
      </c>
      <c r="D17" s="41"/>
    </row>
    <row r="18" spans="1:6" ht="14.5" outlineLevel="3" thickBot="1">
      <c r="A18" s="10"/>
      <c r="B18" s="9" t="s">
        <v>221</v>
      </c>
      <c r="C18" s="27" t="s">
        <v>229</v>
      </c>
      <c r="D18" s="41"/>
    </row>
    <row r="19" spans="1:6" ht="28.5" outlineLevel="2" thickBot="1">
      <c r="A19" s="5" t="s">
        <v>2</v>
      </c>
      <c r="B19" s="6" t="s">
        <v>216</v>
      </c>
      <c r="C19" s="26" t="s">
        <v>222</v>
      </c>
      <c r="D19" s="54" t="s">
        <v>477</v>
      </c>
      <c r="E19" s="55"/>
      <c r="F19" s="49"/>
    </row>
    <row r="20" spans="1:6" outlineLevel="3">
      <c r="A20" s="8"/>
      <c r="B20" s="9" t="s">
        <v>219</v>
      </c>
      <c r="C20" s="27" t="s">
        <v>227</v>
      </c>
    </row>
    <row r="21" spans="1:6" outlineLevel="3">
      <c r="A21" s="10"/>
      <c r="B21" s="9" t="s">
        <v>220</v>
      </c>
      <c r="C21" s="27" t="s">
        <v>228</v>
      </c>
    </row>
    <row r="22" spans="1:6" ht="14.5" outlineLevel="3" thickBot="1">
      <c r="A22" s="10"/>
      <c r="B22" s="9" t="s">
        <v>221</v>
      </c>
      <c r="C22" s="27" t="s">
        <v>229</v>
      </c>
    </row>
    <row r="23" spans="1:6" ht="14.5" outlineLevel="2" thickBot="1">
      <c r="A23" s="5" t="s">
        <v>3</v>
      </c>
      <c r="B23" s="6" t="s">
        <v>216</v>
      </c>
      <c r="C23" s="26" t="s">
        <v>223</v>
      </c>
      <c r="D23" s="54" t="s">
        <v>477</v>
      </c>
      <c r="E23" s="55"/>
      <c r="F23" s="49"/>
    </row>
    <row r="24" spans="1:6" outlineLevel="3">
      <c r="A24" s="11"/>
      <c r="B24" s="9" t="s">
        <v>219</v>
      </c>
      <c r="C24" s="27" t="s">
        <v>230</v>
      </c>
    </row>
    <row r="25" spans="1:6" outlineLevel="3">
      <c r="A25" s="10"/>
      <c r="B25" s="9" t="s">
        <v>220</v>
      </c>
      <c r="C25" s="27" t="s">
        <v>231</v>
      </c>
    </row>
    <row r="26" spans="1:6" outlineLevel="3">
      <c r="A26" s="10"/>
      <c r="B26" s="9" t="s">
        <v>221</v>
      </c>
      <c r="C26" s="27" t="s">
        <v>232</v>
      </c>
    </row>
    <row r="27" spans="1:6" ht="17" outlineLevel="1" thickBot="1">
      <c r="A27" s="3">
        <v>1.2</v>
      </c>
      <c r="B27" s="4" t="s">
        <v>224</v>
      </c>
      <c r="C27" s="229"/>
    </row>
    <row r="28" spans="1:6" ht="14.5" outlineLevel="2" thickBot="1">
      <c r="A28" s="5" t="s">
        <v>4</v>
      </c>
      <c r="B28" s="6" t="s">
        <v>216</v>
      </c>
      <c r="C28" s="26" t="s">
        <v>225</v>
      </c>
      <c r="D28" s="54" t="s">
        <v>477</v>
      </c>
      <c r="E28" s="55"/>
      <c r="F28" s="49"/>
    </row>
    <row r="29" spans="1:6" outlineLevel="3">
      <c r="A29" s="8"/>
      <c r="B29" s="9" t="s">
        <v>219</v>
      </c>
      <c r="C29" s="27" t="s">
        <v>233</v>
      </c>
    </row>
    <row r="30" spans="1:6" outlineLevel="3">
      <c r="A30" s="10"/>
      <c r="B30" s="9" t="s">
        <v>220</v>
      </c>
      <c r="C30" s="27" t="s">
        <v>237</v>
      </c>
    </row>
    <row r="31" spans="1:6" ht="14.5" outlineLevel="3" thickBot="1">
      <c r="A31" s="10"/>
      <c r="B31" s="9" t="s">
        <v>221</v>
      </c>
      <c r="C31" s="27" t="s">
        <v>247</v>
      </c>
    </row>
    <row r="32" spans="1:6" ht="14.5" outlineLevel="2" thickBot="1">
      <c r="A32" s="5" t="s">
        <v>5</v>
      </c>
      <c r="B32" s="6" t="s">
        <v>216</v>
      </c>
      <c r="C32" s="26" t="s">
        <v>226</v>
      </c>
      <c r="D32" s="54" t="s">
        <v>477</v>
      </c>
      <c r="E32" s="55"/>
      <c r="F32" s="49"/>
    </row>
    <row r="33" spans="1:6" outlineLevel="3">
      <c r="A33" s="8"/>
      <c r="B33" s="9" t="s">
        <v>219</v>
      </c>
      <c r="C33" s="27" t="s">
        <v>235</v>
      </c>
    </row>
    <row r="34" spans="1:6" outlineLevel="3">
      <c r="A34" s="10"/>
      <c r="B34" s="9" t="s">
        <v>220</v>
      </c>
      <c r="C34" s="27" t="s">
        <v>234</v>
      </c>
    </row>
    <row r="35" spans="1:6" ht="14.5" outlineLevel="3" thickBot="1">
      <c r="A35" s="10"/>
      <c r="B35" s="9" t="s">
        <v>221</v>
      </c>
      <c r="C35" s="27" t="s">
        <v>238</v>
      </c>
    </row>
    <row r="36" spans="1:6" ht="14.5" outlineLevel="2" thickBot="1">
      <c r="A36" s="5" t="s">
        <v>6</v>
      </c>
      <c r="B36" s="6" t="s">
        <v>216</v>
      </c>
      <c r="C36" s="26" t="s">
        <v>239</v>
      </c>
      <c r="D36" s="54" t="s">
        <v>477</v>
      </c>
      <c r="E36" s="55"/>
      <c r="F36" s="49"/>
    </row>
    <row r="37" spans="1:6" outlineLevel="3">
      <c r="A37" s="10"/>
      <c r="B37" s="9" t="s">
        <v>219</v>
      </c>
      <c r="C37" s="27" t="s">
        <v>240</v>
      </c>
    </row>
    <row r="38" spans="1:6" outlineLevel="3">
      <c r="A38" s="10"/>
      <c r="B38" s="9" t="s">
        <v>220</v>
      </c>
      <c r="C38" s="27" t="s">
        <v>241</v>
      </c>
    </row>
    <row r="39" spans="1:6" outlineLevel="3">
      <c r="A39" s="10"/>
      <c r="B39" s="9" t="s">
        <v>221</v>
      </c>
      <c r="C39" s="27" t="s">
        <v>242</v>
      </c>
    </row>
    <row r="40" spans="1:6" ht="17" outlineLevel="1" thickBot="1">
      <c r="A40" s="3">
        <v>1.3</v>
      </c>
      <c r="B40" s="4" t="s">
        <v>243</v>
      </c>
      <c r="C40" s="229"/>
    </row>
    <row r="41" spans="1:6" ht="14.5" outlineLevel="2" thickBot="1">
      <c r="A41" s="5" t="s">
        <v>7</v>
      </c>
      <c r="B41" s="6" t="s">
        <v>216</v>
      </c>
      <c r="C41" s="26" t="s">
        <v>244</v>
      </c>
      <c r="D41" s="54" t="s">
        <v>477</v>
      </c>
      <c r="E41" s="55"/>
      <c r="F41" s="49"/>
    </row>
    <row r="42" spans="1:6" outlineLevel="3">
      <c r="A42" s="10"/>
      <c r="B42" s="9" t="s">
        <v>219</v>
      </c>
      <c r="C42" s="27" t="s">
        <v>245</v>
      </c>
    </row>
    <row r="43" spans="1:6" outlineLevel="3">
      <c r="A43" s="10"/>
      <c r="B43" s="9" t="s">
        <v>220</v>
      </c>
      <c r="C43" s="27" t="s">
        <v>246</v>
      </c>
    </row>
    <row r="44" spans="1:6" outlineLevel="3">
      <c r="A44" s="10"/>
      <c r="B44" s="9" t="s">
        <v>221</v>
      </c>
      <c r="C44" s="27" t="s">
        <v>247</v>
      </c>
    </row>
    <row r="45" spans="1:6" ht="17" outlineLevel="1" thickBot="1">
      <c r="A45" s="3">
        <v>1.4</v>
      </c>
      <c r="B45" s="4" t="s">
        <v>248</v>
      </c>
      <c r="C45" s="229"/>
    </row>
    <row r="46" spans="1:6" ht="14.5" outlineLevel="2" thickBot="1">
      <c r="A46" s="12" t="s">
        <v>8</v>
      </c>
      <c r="B46" s="6" t="s">
        <v>216</v>
      </c>
      <c r="C46" s="26" t="s">
        <v>249</v>
      </c>
      <c r="D46" s="54" t="s">
        <v>477</v>
      </c>
      <c r="E46" s="55"/>
      <c r="F46" s="49"/>
    </row>
    <row r="47" spans="1:6" outlineLevel="3">
      <c r="A47" s="13"/>
      <c r="B47" s="9" t="s">
        <v>219</v>
      </c>
      <c r="C47" s="27" t="s">
        <v>233</v>
      </c>
    </row>
    <row r="48" spans="1:6" outlineLevel="3">
      <c r="A48" s="10"/>
      <c r="B48" s="9" t="s">
        <v>220</v>
      </c>
      <c r="C48" s="27" t="s">
        <v>237</v>
      </c>
    </row>
    <row r="49" spans="1:6" outlineLevel="3">
      <c r="A49" s="10"/>
      <c r="B49" s="9" t="s">
        <v>221</v>
      </c>
      <c r="C49" s="27" t="s">
        <v>247</v>
      </c>
    </row>
    <row r="50" spans="1:6" ht="17" outlineLevel="1" thickBot="1">
      <c r="A50" s="3">
        <v>1.5</v>
      </c>
      <c r="B50" s="4" t="s">
        <v>250</v>
      </c>
      <c r="C50" s="229"/>
    </row>
    <row r="51" spans="1:6" ht="17" outlineLevel="2" thickBot="1">
      <c r="A51" s="7" t="s">
        <v>9</v>
      </c>
      <c r="B51" s="6" t="s">
        <v>216</v>
      </c>
      <c r="C51" s="26" t="s">
        <v>251</v>
      </c>
      <c r="D51" s="54" t="s">
        <v>477</v>
      </c>
      <c r="E51" s="55"/>
      <c r="F51" s="49"/>
    </row>
    <row r="52" spans="1:6" outlineLevel="3">
      <c r="A52" s="13"/>
      <c r="B52" s="9" t="s">
        <v>219</v>
      </c>
      <c r="C52" s="27" t="s">
        <v>252</v>
      </c>
    </row>
    <row r="53" spans="1:6" outlineLevel="3">
      <c r="A53" s="10"/>
      <c r="B53" s="9" t="s">
        <v>220</v>
      </c>
      <c r="C53" s="27" t="s">
        <v>253</v>
      </c>
    </row>
    <row r="54" spans="1:6" ht="14.5" outlineLevel="3" thickBot="1">
      <c r="A54" s="10"/>
      <c r="B54" s="9" t="s">
        <v>221</v>
      </c>
      <c r="C54" s="27" t="s">
        <v>254</v>
      </c>
    </row>
    <row r="55" spans="1:6" ht="14.5" outlineLevel="2" thickBot="1">
      <c r="A55" s="7" t="s">
        <v>10</v>
      </c>
      <c r="B55" s="6" t="s">
        <v>216</v>
      </c>
      <c r="C55" s="26" t="s">
        <v>255</v>
      </c>
      <c r="D55" s="54" t="s">
        <v>477</v>
      </c>
      <c r="E55" s="55"/>
      <c r="F55" s="49"/>
    </row>
    <row r="56" spans="1:6" outlineLevel="3">
      <c r="A56" s="10"/>
      <c r="B56" s="9" t="s">
        <v>219</v>
      </c>
      <c r="C56" s="27" t="s">
        <v>233</v>
      </c>
    </row>
    <row r="57" spans="1:6" outlineLevel="3">
      <c r="A57" s="10"/>
      <c r="B57" s="9" t="s">
        <v>220</v>
      </c>
      <c r="C57" s="27" t="s">
        <v>237</v>
      </c>
    </row>
    <row r="58" spans="1:6" outlineLevel="3">
      <c r="A58" s="10"/>
      <c r="B58" s="9" t="s">
        <v>221</v>
      </c>
      <c r="C58" s="27" t="s">
        <v>247</v>
      </c>
    </row>
    <row r="59" spans="1:6" ht="17" outlineLevel="1" thickBot="1">
      <c r="A59" s="3">
        <v>1.6</v>
      </c>
      <c r="B59" s="4" t="s">
        <v>256</v>
      </c>
      <c r="C59" s="229"/>
    </row>
    <row r="60" spans="1:6" ht="42.75" customHeight="1" outlineLevel="2" thickBot="1">
      <c r="A60" s="14" t="s">
        <v>11</v>
      </c>
      <c r="B60" s="15"/>
      <c r="C60" s="115" t="s">
        <v>445</v>
      </c>
      <c r="E60" s="55"/>
      <c r="F60" s="57"/>
    </row>
    <row r="61" spans="1:6" ht="14.5" outlineLevel="3" thickBot="1">
      <c r="A61" s="13"/>
      <c r="B61" s="9" t="s">
        <v>258</v>
      </c>
      <c r="C61" s="27"/>
    </row>
    <row r="62" spans="1:6" ht="33.75" customHeight="1" outlineLevel="2" thickBot="1">
      <c r="A62" s="14" t="s">
        <v>12</v>
      </c>
      <c r="B62" s="15"/>
      <c r="C62" s="115" t="s">
        <v>257</v>
      </c>
      <c r="E62" s="55"/>
      <c r="F62" s="57"/>
    </row>
    <row r="63" spans="1:6" outlineLevel="3">
      <c r="A63" s="13"/>
      <c r="B63" s="9" t="s">
        <v>258</v>
      </c>
      <c r="C63" s="27"/>
    </row>
    <row r="64" spans="1:6" ht="19">
      <c r="A64" s="97" t="s">
        <v>13</v>
      </c>
      <c r="B64" s="312" t="s">
        <v>259</v>
      </c>
      <c r="C64" s="313"/>
      <c r="D64" s="81">
        <f>100/COUNTIF(D65:D137,"&lt;5")*SUM(D65:D137)/4</f>
        <v>100</v>
      </c>
      <c r="E64" s="56" t="s">
        <v>476</v>
      </c>
    </row>
    <row r="65" spans="1:6" ht="20" outlineLevel="1" thickBot="1">
      <c r="A65" s="16" t="s">
        <v>14</v>
      </c>
      <c r="B65" s="1" t="s">
        <v>260</v>
      </c>
      <c r="C65" s="229"/>
    </row>
    <row r="66" spans="1:6" ht="14.5" outlineLevel="2" thickBot="1">
      <c r="A66" s="17" t="s">
        <v>15</v>
      </c>
      <c r="B66" s="6" t="s">
        <v>217</v>
      </c>
      <c r="C66" s="26" t="s">
        <v>261</v>
      </c>
      <c r="D66" s="54">
        <v>4</v>
      </c>
      <c r="E66" s="55"/>
      <c r="F66" s="49"/>
    </row>
    <row r="67" spans="1:6" outlineLevel="3">
      <c r="A67" s="10"/>
      <c r="B67" s="9" t="s">
        <v>219</v>
      </c>
      <c r="C67" s="27" t="s">
        <v>262</v>
      </c>
    </row>
    <row r="68" spans="1:6" outlineLevel="3">
      <c r="A68" s="10"/>
      <c r="B68" s="9" t="s">
        <v>220</v>
      </c>
      <c r="C68" s="27" t="s">
        <v>263</v>
      </c>
    </row>
    <row r="69" spans="1:6" ht="14.5" outlineLevel="3" thickBot="1">
      <c r="A69" s="10"/>
      <c r="B69" s="9" t="s">
        <v>221</v>
      </c>
      <c r="C69" s="27" t="s">
        <v>264</v>
      </c>
    </row>
    <row r="70" spans="1:6" ht="17" outlineLevel="2" thickBot="1">
      <c r="A70" s="17" t="s">
        <v>16</v>
      </c>
      <c r="B70" s="6" t="s">
        <v>217</v>
      </c>
      <c r="C70" s="26" t="s">
        <v>518</v>
      </c>
      <c r="D70" s="54" t="s">
        <v>477</v>
      </c>
      <c r="E70" s="55"/>
      <c r="F70" s="49"/>
    </row>
    <row r="71" spans="1:6" outlineLevel="3">
      <c r="A71" s="8"/>
      <c r="B71" s="9" t="s">
        <v>219</v>
      </c>
      <c r="C71" s="27" t="s">
        <v>265</v>
      </c>
    </row>
    <row r="72" spans="1:6" outlineLevel="3">
      <c r="A72" s="8"/>
      <c r="B72" s="9" t="s">
        <v>220</v>
      </c>
      <c r="C72" s="27" t="s">
        <v>263</v>
      </c>
    </row>
    <row r="73" spans="1:6" outlineLevel="3">
      <c r="A73" s="8"/>
      <c r="B73" s="9" t="s">
        <v>221</v>
      </c>
      <c r="C73" s="27" t="s">
        <v>264</v>
      </c>
    </row>
    <row r="74" spans="1:6" ht="16.5" outlineLevel="1">
      <c r="A74" s="16" t="s">
        <v>17</v>
      </c>
      <c r="B74" s="314" t="s">
        <v>266</v>
      </c>
      <c r="C74" s="315"/>
    </row>
    <row r="75" spans="1:6" ht="17" outlineLevel="1" thickBot="1">
      <c r="A75" s="16" t="s">
        <v>18</v>
      </c>
      <c r="B75" s="4" t="s">
        <v>267</v>
      </c>
      <c r="C75" s="229"/>
    </row>
    <row r="76" spans="1:6" ht="14.5" outlineLevel="2" thickBot="1">
      <c r="A76" s="17" t="s">
        <v>19</v>
      </c>
      <c r="B76" s="6" t="s">
        <v>217</v>
      </c>
      <c r="C76" s="26" t="s">
        <v>268</v>
      </c>
      <c r="D76" s="54" t="s">
        <v>477</v>
      </c>
      <c r="E76" s="55"/>
      <c r="F76" s="49"/>
    </row>
    <row r="77" spans="1:6" outlineLevel="3">
      <c r="A77" s="8"/>
      <c r="B77" s="9" t="s">
        <v>219</v>
      </c>
      <c r="C77" s="27" t="s">
        <v>269</v>
      </c>
    </row>
    <row r="78" spans="1:6" outlineLevel="3">
      <c r="A78" s="8"/>
      <c r="B78" s="9" t="s">
        <v>220</v>
      </c>
      <c r="C78" s="27" t="s">
        <v>270</v>
      </c>
    </row>
    <row r="79" spans="1:6" ht="14.5" outlineLevel="3" thickBot="1">
      <c r="A79" s="8"/>
      <c r="B79" s="9" t="s">
        <v>221</v>
      </c>
      <c r="C79" s="27" t="s">
        <v>271</v>
      </c>
    </row>
    <row r="80" spans="1:6" ht="14.5" outlineLevel="2" thickBot="1">
      <c r="A80" s="17" t="s">
        <v>20</v>
      </c>
      <c r="B80" s="6" t="s">
        <v>217</v>
      </c>
      <c r="C80" s="26" t="s">
        <v>272</v>
      </c>
      <c r="D80" s="54" t="s">
        <v>477</v>
      </c>
      <c r="E80" s="55"/>
      <c r="F80" s="49"/>
    </row>
    <row r="81" spans="1:6" outlineLevel="3">
      <c r="A81" s="8"/>
      <c r="B81" s="9" t="s">
        <v>219</v>
      </c>
      <c r="C81" s="27" t="s">
        <v>273</v>
      </c>
    </row>
    <row r="82" spans="1:6" outlineLevel="3">
      <c r="A82" s="8"/>
      <c r="B82" s="9" t="s">
        <v>220</v>
      </c>
      <c r="C82" s="27" t="s">
        <v>274</v>
      </c>
    </row>
    <row r="83" spans="1:6" ht="14.5" outlineLevel="3" thickBot="1">
      <c r="A83" s="8"/>
      <c r="B83" s="9" t="s">
        <v>221</v>
      </c>
      <c r="C83" s="27" t="s">
        <v>275</v>
      </c>
    </row>
    <row r="84" spans="1:6" ht="14.5" outlineLevel="2" thickBot="1">
      <c r="A84" s="17" t="s">
        <v>21</v>
      </c>
      <c r="B84" s="6" t="s">
        <v>217</v>
      </c>
      <c r="C84" s="26" t="s">
        <v>276</v>
      </c>
      <c r="D84" s="54" t="s">
        <v>477</v>
      </c>
      <c r="E84" s="55"/>
      <c r="F84" s="49"/>
    </row>
    <row r="85" spans="1:6" outlineLevel="3">
      <c r="A85" s="8"/>
      <c r="B85" s="9" t="s">
        <v>219</v>
      </c>
      <c r="C85" s="27" t="s">
        <v>277</v>
      </c>
    </row>
    <row r="86" spans="1:6" outlineLevel="3">
      <c r="A86" s="8"/>
      <c r="B86" s="9" t="s">
        <v>220</v>
      </c>
      <c r="C86" s="27" t="s">
        <v>278</v>
      </c>
    </row>
    <row r="87" spans="1:6" outlineLevel="3">
      <c r="A87" s="8"/>
      <c r="B87" s="9" t="s">
        <v>221</v>
      </c>
      <c r="C87" s="27" t="s">
        <v>279</v>
      </c>
    </row>
    <row r="88" spans="1:6" ht="17" outlineLevel="1" thickBot="1">
      <c r="A88" s="16" t="s">
        <v>22</v>
      </c>
      <c r="B88" s="4" t="s">
        <v>280</v>
      </c>
      <c r="C88" s="229"/>
    </row>
    <row r="89" spans="1:6" ht="14.5" outlineLevel="2" thickBot="1">
      <c r="A89" s="17" t="s">
        <v>23</v>
      </c>
      <c r="B89" s="6" t="s">
        <v>217</v>
      </c>
      <c r="C89" s="26" t="s">
        <v>281</v>
      </c>
      <c r="D89" s="54" t="s">
        <v>477</v>
      </c>
      <c r="E89" s="55"/>
      <c r="F89" s="49"/>
    </row>
    <row r="90" spans="1:6" outlineLevel="3">
      <c r="A90" s="10"/>
      <c r="B90" s="9" t="s">
        <v>219</v>
      </c>
      <c r="C90" s="27" t="s">
        <v>282</v>
      </c>
    </row>
    <row r="91" spans="1:6" outlineLevel="3">
      <c r="A91" s="10"/>
      <c r="B91" s="9" t="s">
        <v>220</v>
      </c>
      <c r="C91" s="27" t="s">
        <v>283</v>
      </c>
    </row>
    <row r="92" spans="1:6" outlineLevel="3">
      <c r="A92" s="10"/>
      <c r="B92" s="9" t="s">
        <v>221</v>
      </c>
      <c r="C92" s="27" t="s">
        <v>284</v>
      </c>
    </row>
    <row r="93" spans="1:6" ht="20" outlineLevel="1" thickBot="1">
      <c r="A93" s="16" t="s">
        <v>24</v>
      </c>
      <c r="B93" s="4" t="s">
        <v>285</v>
      </c>
      <c r="C93" s="229"/>
    </row>
    <row r="94" spans="1:6" ht="14.5" outlineLevel="2" thickBot="1">
      <c r="A94" s="17" t="s">
        <v>25</v>
      </c>
      <c r="B94" s="6" t="s">
        <v>217</v>
      </c>
      <c r="C94" s="26" t="s">
        <v>286</v>
      </c>
      <c r="D94" s="54" t="s">
        <v>477</v>
      </c>
      <c r="E94" s="55"/>
      <c r="F94" s="49"/>
    </row>
    <row r="95" spans="1:6" outlineLevel="3">
      <c r="A95" s="8"/>
      <c r="B95" s="9" t="s">
        <v>219</v>
      </c>
      <c r="C95" s="27" t="s">
        <v>287</v>
      </c>
    </row>
    <row r="96" spans="1:6" outlineLevel="3">
      <c r="A96" s="8"/>
      <c r="B96" s="9" t="s">
        <v>220</v>
      </c>
      <c r="C96" s="27" t="s">
        <v>288</v>
      </c>
    </row>
    <row r="97" spans="1:6" ht="14.5" outlineLevel="3" thickBot="1">
      <c r="A97" s="8"/>
      <c r="B97" s="9" t="s">
        <v>221</v>
      </c>
      <c r="C97" s="27" t="s">
        <v>289</v>
      </c>
    </row>
    <row r="98" spans="1:6" ht="14.5" outlineLevel="2" thickBot="1">
      <c r="A98" s="17" t="s">
        <v>26</v>
      </c>
      <c r="B98" s="6" t="s">
        <v>217</v>
      </c>
      <c r="C98" s="26" t="s">
        <v>290</v>
      </c>
      <c r="D98" s="54" t="s">
        <v>477</v>
      </c>
      <c r="E98" s="55"/>
      <c r="F98" s="49"/>
    </row>
    <row r="99" spans="1:6" outlineLevel="3">
      <c r="A99" s="8"/>
      <c r="B99" s="9" t="s">
        <v>219</v>
      </c>
      <c r="C99" s="27" t="s">
        <v>287</v>
      </c>
    </row>
    <row r="100" spans="1:6" outlineLevel="3">
      <c r="A100" s="8"/>
      <c r="B100" s="9" t="s">
        <v>220</v>
      </c>
      <c r="C100" s="27" t="s">
        <v>288</v>
      </c>
    </row>
    <row r="101" spans="1:6" ht="14.5" outlineLevel="3" thickBot="1">
      <c r="A101" s="8"/>
      <c r="B101" s="9" t="s">
        <v>221</v>
      </c>
      <c r="C101" s="27" t="s">
        <v>289</v>
      </c>
    </row>
    <row r="102" spans="1:6" ht="14.5" outlineLevel="2" thickBot="1">
      <c r="A102" s="17" t="s">
        <v>27</v>
      </c>
      <c r="B102" s="6" t="s">
        <v>217</v>
      </c>
      <c r="C102" s="26" t="s">
        <v>294</v>
      </c>
      <c r="D102" s="54" t="s">
        <v>477</v>
      </c>
      <c r="E102" s="55"/>
      <c r="F102" s="49"/>
    </row>
    <row r="103" spans="1:6" outlineLevel="3">
      <c r="A103" s="8"/>
      <c r="B103" s="9" t="s">
        <v>219</v>
      </c>
      <c r="C103" s="27" t="s">
        <v>291</v>
      </c>
    </row>
    <row r="104" spans="1:6" outlineLevel="3">
      <c r="A104" s="8"/>
      <c r="B104" s="9" t="s">
        <v>220</v>
      </c>
      <c r="C104" s="27" t="s">
        <v>292</v>
      </c>
    </row>
    <row r="105" spans="1:6" ht="14.5" outlineLevel="3" thickBot="1">
      <c r="A105" s="8"/>
      <c r="B105" s="9" t="s">
        <v>221</v>
      </c>
      <c r="C105" s="27" t="s">
        <v>293</v>
      </c>
    </row>
    <row r="106" spans="1:6" ht="14.5" outlineLevel="2" thickBot="1">
      <c r="A106" s="17" t="s">
        <v>28</v>
      </c>
      <c r="B106" s="6" t="s">
        <v>217</v>
      </c>
      <c r="C106" s="26" t="s">
        <v>295</v>
      </c>
      <c r="D106" s="54" t="s">
        <v>477</v>
      </c>
      <c r="E106" s="55"/>
      <c r="F106" s="49"/>
    </row>
    <row r="107" spans="1:6" outlineLevel="3">
      <c r="A107" s="8"/>
      <c r="B107" s="9" t="s">
        <v>219</v>
      </c>
      <c r="C107" s="27" t="s">
        <v>296</v>
      </c>
    </row>
    <row r="108" spans="1:6" outlineLevel="3">
      <c r="A108" s="8"/>
      <c r="B108" s="9" t="s">
        <v>220</v>
      </c>
      <c r="C108" s="27" t="s">
        <v>297</v>
      </c>
    </row>
    <row r="109" spans="1:6" ht="14.5" outlineLevel="3" thickBot="1">
      <c r="A109" s="8"/>
      <c r="B109" s="9" t="s">
        <v>221</v>
      </c>
      <c r="C109" s="27" t="s">
        <v>298</v>
      </c>
    </row>
    <row r="110" spans="1:6" ht="14.5" outlineLevel="2" thickBot="1">
      <c r="A110" s="17" t="s">
        <v>29</v>
      </c>
      <c r="B110" s="6" t="s">
        <v>217</v>
      </c>
      <c r="C110" s="26" t="s">
        <v>299</v>
      </c>
      <c r="D110" s="54" t="s">
        <v>477</v>
      </c>
      <c r="E110" s="55"/>
      <c r="F110" s="49"/>
    </row>
    <row r="111" spans="1:6" outlineLevel="3">
      <c r="A111" s="8"/>
      <c r="B111" s="9" t="s">
        <v>219</v>
      </c>
      <c r="C111" s="27" t="s">
        <v>300</v>
      </c>
    </row>
    <row r="112" spans="1:6" outlineLevel="3">
      <c r="A112" s="8"/>
      <c r="B112" s="9" t="s">
        <v>220</v>
      </c>
      <c r="C112" s="27" t="s">
        <v>301</v>
      </c>
    </row>
    <row r="113" spans="1:6" ht="14.5" outlineLevel="3" thickBot="1">
      <c r="A113" s="8"/>
      <c r="B113" s="9" t="s">
        <v>221</v>
      </c>
      <c r="C113" s="27" t="s">
        <v>302</v>
      </c>
    </row>
    <row r="114" spans="1:6" ht="14.5" outlineLevel="2" thickBot="1">
      <c r="A114" s="17" t="s">
        <v>30</v>
      </c>
      <c r="B114" s="6" t="s">
        <v>217</v>
      </c>
      <c r="C114" s="26" t="s">
        <v>303</v>
      </c>
      <c r="D114" s="54" t="s">
        <v>477</v>
      </c>
      <c r="E114" s="55"/>
      <c r="F114" s="49"/>
    </row>
    <row r="115" spans="1:6" outlineLevel="3">
      <c r="A115" s="8"/>
      <c r="B115" s="9" t="s">
        <v>219</v>
      </c>
      <c r="C115" s="27" t="s">
        <v>287</v>
      </c>
    </row>
    <row r="116" spans="1:6" outlineLevel="3">
      <c r="A116" s="8"/>
      <c r="B116" s="9" t="s">
        <v>220</v>
      </c>
      <c r="C116" s="27" t="s">
        <v>288</v>
      </c>
    </row>
    <row r="117" spans="1:6" ht="14.5" outlineLevel="3" thickBot="1">
      <c r="A117" s="8"/>
      <c r="B117" s="9" t="s">
        <v>221</v>
      </c>
      <c r="C117" s="27" t="s">
        <v>289</v>
      </c>
    </row>
    <row r="118" spans="1:6" ht="14.5" outlineLevel="2" thickBot="1">
      <c r="A118" s="17" t="s">
        <v>31</v>
      </c>
      <c r="B118" s="6" t="s">
        <v>217</v>
      </c>
      <c r="C118" s="26" t="s">
        <v>304</v>
      </c>
      <c r="D118" s="54" t="s">
        <v>477</v>
      </c>
      <c r="E118" s="55"/>
      <c r="F118" s="49"/>
    </row>
    <row r="119" spans="1:6" outlineLevel="3">
      <c r="A119" s="8"/>
      <c r="B119" s="9" t="s">
        <v>219</v>
      </c>
      <c r="C119" s="27" t="s">
        <v>287</v>
      </c>
    </row>
    <row r="120" spans="1:6" outlineLevel="3">
      <c r="A120" s="8"/>
      <c r="B120" s="9" t="s">
        <v>220</v>
      </c>
      <c r="C120" s="27" t="s">
        <v>288</v>
      </c>
    </row>
    <row r="121" spans="1:6" ht="14.5" outlineLevel="3" thickBot="1">
      <c r="A121" s="8"/>
      <c r="B121" s="9" t="s">
        <v>221</v>
      </c>
      <c r="C121" s="27" t="s">
        <v>289</v>
      </c>
    </row>
    <row r="122" spans="1:6" ht="14.5" outlineLevel="2" thickBot="1">
      <c r="A122" s="17" t="s">
        <v>32</v>
      </c>
      <c r="B122" s="6" t="s">
        <v>217</v>
      </c>
      <c r="C122" s="26" t="s">
        <v>305</v>
      </c>
      <c r="D122" s="54" t="s">
        <v>477</v>
      </c>
      <c r="E122" s="55"/>
      <c r="F122" s="49"/>
    </row>
    <row r="123" spans="1:6" outlineLevel="3">
      <c r="A123" s="8"/>
      <c r="B123" s="9" t="s">
        <v>219</v>
      </c>
      <c r="C123" s="27" t="s">
        <v>287</v>
      </c>
    </row>
    <row r="124" spans="1:6" outlineLevel="3">
      <c r="A124" s="8"/>
      <c r="B124" s="9" t="s">
        <v>220</v>
      </c>
      <c r="C124" s="27" t="s">
        <v>288</v>
      </c>
    </row>
    <row r="125" spans="1:6" ht="14.5" outlineLevel="3" thickBot="1">
      <c r="A125" s="8"/>
      <c r="B125" s="9" t="s">
        <v>221</v>
      </c>
      <c r="C125" s="27" t="s">
        <v>289</v>
      </c>
    </row>
    <row r="126" spans="1:6" ht="14.5" outlineLevel="2" thickBot="1">
      <c r="A126" s="17" t="s">
        <v>33</v>
      </c>
      <c r="B126" s="6" t="s">
        <v>217</v>
      </c>
      <c r="C126" s="26" t="s">
        <v>306</v>
      </c>
      <c r="D126" s="54" t="s">
        <v>477</v>
      </c>
      <c r="E126" s="55"/>
      <c r="F126" s="49"/>
    </row>
    <row r="127" spans="1:6" outlineLevel="3">
      <c r="A127" s="8"/>
      <c r="B127" s="9" t="s">
        <v>219</v>
      </c>
      <c r="C127" s="27" t="s">
        <v>287</v>
      </c>
    </row>
    <row r="128" spans="1:6" outlineLevel="3">
      <c r="A128" s="8"/>
      <c r="B128" s="9" t="s">
        <v>220</v>
      </c>
      <c r="C128" s="27" t="s">
        <v>288</v>
      </c>
    </row>
    <row r="129" spans="1:6" outlineLevel="3">
      <c r="A129" s="8"/>
      <c r="B129" s="9" t="s">
        <v>221</v>
      </c>
      <c r="C129" s="27" t="s">
        <v>289</v>
      </c>
    </row>
    <row r="130" spans="1:6" ht="16.5" outlineLevel="1">
      <c r="A130" s="16" t="s">
        <v>34</v>
      </c>
      <c r="B130" s="4" t="s">
        <v>307</v>
      </c>
      <c r="C130" s="229"/>
    </row>
    <row r="131" spans="1:6" ht="16.5" outlineLevel="1">
      <c r="A131" s="16" t="s">
        <v>35</v>
      </c>
      <c r="B131" s="4" t="s">
        <v>308</v>
      </c>
      <c r="C131" s="229"/>
    </row>
    <row r="132" spans="1:6" ht="16.5" outlineLevel="1">
      <c r="A132" s="16" t="s">
        <v>36</v>
      </c>
      <c r="B132" s="4" t="s">
        <v>309</v>
      </c>
      <c r="C132" s="229"/>
    </row>
    <row r="133" spans="1:6" ht="17" outlineLevel="1" thickBot="1">
      <c r="A133" s="18" t="s">
        <v>37</v>
      </c>
      <c r="B133" s="1" t="s">
        <v>310</v>
      </c>
      <c r="C133" s="229"/>
    </row>
    <row r="134" spans="1:6" ht="42" customHeight="1" outlineLevel="2" thickBot="1">
      <c r="A134" s="14" t="s">
        <v>38</v>
      </c>
      <c r="B134" s="15"/>
      <c r="C134" s="112" t="s">
        <v>448</v>
      </c>
      <c r="E134" s="55"/>
      <c r="F134" s="57"/>
    </row>
    <row r="135" spans="1:6" ht="14.5" outlineLevel="3" thickBot="1">
      <c r="A135" s="13"/>
      <c r="B135" s="9" t="s">
        <v>311</v>
      </c>
      <c r="C135" s="230"/>
    </row>
    <row r="136" spans="1:6" ht="45.75" customHeight="1" outlineLevel="2" thickBot="1">
      <c r="A136" s="14" t="s">
        <v>39</v>
      </c>
      <c r="B136" s="15"/>
      <c r="C136" s="112" t="s">
        <v>449</v>
      </c>
      <c r="E136" s="55"/>
      <c r="F136" s="57"/>
    </row>
    <row r="137" spans="1:6" outlineLevel="3">
      <c r="A137" s="13"/>
      <c r="B137" s="9" t="s">
        <v>311</v>
      </c>
      <c r="C137" s="230"/>
    </row>
    <row r="138" spans="1:6" ht="19">
      <c r="A138" s="99" t="s">
        <v>40</v>
      </c>
      <c r="B138" s="312" t="s">
        <v>312</v>
      </c>
      <c r="C138" s="313"/>
      <c r="D138" s="81">
        <f>100/COUNTIF(D139:D224,"&lt;5")*SUM(D139:D224)/4</f>
        <v>75</v>
      </c>
      <c r="E138" s="56" t="s">
        <v>476</v>
      </c>
    </row>
    <row r="139" spans="1:6" ht="17" outlineLevel="1" thickBot="1">
      <c r="A139" s="16" t="s">
        <v>41</v>
      </c>
      <c r="B139" s="16" t="s">
        <v>313</v>
      </c>
      <c r="C139" s="229"/>
    </row>
    <row r="140" spans="1:6" ht="14.5" outlineLevel="2" thickBot="1">
      <c r="A140" s="17" t="s">
        <v>42</v>
      </c>
      <c r="B140" s="6" t="s">
        <v>217</v>
      </c>
      <c r="C140" s="21" t="s">
        <v>314</v>
      </c>
      <c r="D140" s="54">
        <v>3</v>
      </c>
      <c r="E140" s="55"/>
      <c r="F140" s="49"/>
    </row>
    <row r="141" spans="1:6" outlineLevel="3">
      <c r="A141" s="10"/>
      <c r="B141" s="9" t="s">
        <v>219</v>
      </c>
      <c r="C141" s="27" t="s">
        <v>315</v>
      </c>
    </row>
    <row r="142" spans="1:6" outlineLevel="3">
      <c r="A142" s="10"/>
      <c r="B142" s="9" t="s">
        <v>220</v>
      </c>
      <c r="C142" s="27" t="s">
        <v>316</v>
      </c>
    </row>
    <row r="143" spans="1:6" ht="14.5" outlineLevel="3" thickBot="1">
      <c r="A143" s="10"/>
      <c r="B143" s="9" t="s">
        <v>221</v>
      </c>
      <c r="C143" s="27" t="s">
        <v>317</v>
      </c>
    </row>
    <row r="144" spans="1:6" ht="14.5" outlineLevel="2" thickBot="1">
      <c r="A144" s="17" t="s">
        <v>43</v>
      </c>
      <c r="B144" s="6" t="s">
        <v>217</v>
      </c>
      <c r="C144" s="21" t="s">
        <v>318</v>
      </c>
      <c r="D144" s="54" t="s">
        <v>477</v>
      </c>
      <c r="E144" s="55"/>
      <c r="F144" s="49"/>
    </row>
    <row r="145" spans="1:6" outlineLevel="3">
      <c r="A145" s="8"/>
      <c r="B145" s="9" t="s">
        <v>219</v>
      </c>
      <c r="C145" s="27" t="s">
        <v>319</v>
      </c>
    </row>
    <row r="146" spans="1:6" outlineLevel="3">
      <c r="A146" s="8"/>
      <c r="B146" s="9" t="s">
        <v>220</v>
      </c>
      <c r="C146" s="27" t="s">
        <v>320</v>
      </c>
    </row>
    <row r="147" spans="1:6" ht="14.5" outlineLevel="3" thickBot="1">
      <c r="A147" s="8"/>
      <c r="B147" s="9" t="s">
        <v>221</v>
      </c>
      <c r="C147" s="27" t="s">
        <v>236</v>
      </c>
    </row>
    <row r="148" spans="1:6" ht="14.5" outlineLevel="2" thickBot="1">
      <c r="A148" s="17" t="s">
        <v>44</v>
      </c>
      <c r="B148" s="6" t="s">
        <v>217</v>
      </c>
      <c r="C148" s="21" t="s">
        <v>321</v>
      </c>
      <c r="D148" s="54" t="s">
        <v>477</v>
      </c>
      <c r="E148" s="55"/>
      <c r="F148" s="49"/>
    </row>
    <row r="149" spans="1:6" outlineLevel="3">
      <c r="A149" s="10"/>
      <c r="B149" s="9" t="s">
        <v>219</v>
      </c>
      <c r="C149" s="27" t="s">
        <v>322</v>
      </c>
    </row>
    <row r="150" spans="1:6" outlineLevel="3">
      <c r="A150" s="10"/>
      <c r="B150" s="9" t="s">
        <v>220</v>
      </c>
      <c r="C150" s="27" t="s">
        <v>323</v>
      </c>
    </row>
    <row r="151" spans="1:6" outlineLevel="3">
      <c r="A151" s="10"/>
      <c r="B151" s="9" t="s">
        <v>221</v>
      </c>
      <c r="C151" s="27" t="s">
        <v>236</v>
      </c>
    </row>
    <row r="152" spans="1:6" ht="17" outlineLevel="1" thickBot="1">
      <c r="A152" s="16" t="s">
        <v>45</v>
      </c>
      <c r="B152" s="314" t="s">
        <v>324</v>
      </c>
      <c r="C152" s="315"/>
    </row>
    <row r="153" spans="1:6" ht="14.5" outlineLevel="2" thickBot="1">
      <c r="A153" s="17" t="s">
        <v>46</v>
      </c>
      <c r="B153" s="6" t="s">
        <v>217</v>
      </c>
      <c r="C153" s="19" t="s">
        <v>325</v>
      </c>
      <c r="D153" s="54" t="s">
        <v>477</v>
      </c>
      <c r="E153" s="55"/>
      <c r="F153" s="49"/>
    </row>
    <row r="154" spans="1:6" outlineLevel="3">
      <c r="A154" s="8"/>
      <c r="B154" s="9" t="s">
        <v>219</v>
      </c>
      <c r="C154" s="27" t="s">
        <v>326</v>
      </c>
    </row>
    <row r="155" spans="1:6" outlineLevel="3">
      <c r="A155" s="8"/>
      <c r="B155" s="9" t="s">
        <v>220</v>
      </c>
      <c r="C155" s="27" t="s">
        <v>327</v>
      </c>
    </row>
    <row r="156" spans="1:6" ht="14.5" outlineLevel="3" thickBot="1">
      <c r="A156" s="8"/>
      <c r="B156" s="9" t="s">
        <v>221</v>
      </c>
      <c r="C156" s="27" t="s">
        <v>328</v>
      </c>
    </row>
    <row r="157" spans="1:6" ht="14.5" outlineLevel="2" thickBot="1">
      <c r="A157" s="17" t="s">
        <v>47</v>
      </c>
      <c r="B157" s="6" t="s">
        <v>217</v>
      </c>
      <c r="C157" s="19" t="s">
        <v>329</v>
      </c>
      <c r="D157" s="54" t="s">
        <v>477</v>
      </c>
      <c r="E157" s="55"/>
      <c r="F157" s="49"/>
    </row>
    <row r="158" spans="1:6" outlineLevel="3">
      <c r="A158" s="20"/>
      <c r="B158" s="9" t="s">
        <v>219</v>
      </c>
      <c r="C158" s="27" t="s">
        <v>330</v>
      </c>
    </row>
    <row r="159" spans="1:6" outlineLevel="3">
      <c r="A159" s="20"/>
      <c r="B159" s="9" t="s">
        <v>220</v>
      </c>
      <c r="C159" s="27" t="s">
        <v>331</v>
      </c>
    </row>
    <row r="160" spans="1:6" ht="14.5" outlineLevel="3" thickBot="1">
      <c r="A160" s="20"/>
      <c r="B160" s="9" t="s">
        <v>221</v>
      </c>
      <c r="C160" s="27" t="s">
        <v>328</v>
      </c>
    </row>
    <row r="161" spans="1:6" ht="14.5" outlineLevel="2" thickBot="1">
      <c r="A161" s="17" t="s">
        <v>48</v>
      </c>
      <c r="B161" s="6" t="s">
        <v>217</v>
      </c>
      <c r="C161" s="19" t="s">
        <v>332</v>
      </c>
      <c r="D161" s="54" t="s">
        <v>477</v>
      </c>
      <c r="E161" s="55"/>
      <c r="F161" s="49"/>
    </row>
    <row r="162" spans="1:6" outlineLevel="3">
      <c r="A162" s="8"/>
      <c r="B162" s="9" t="s">
        <v>219</v>
      </c>
      <c r="C162" s="27" t="s">
        <v>236</v>
      </c>
    </row>
    <row r="163" spans="1:6" outlineLevel="3">
      <c r="A163" s="8"/>
      <c r="B163" s="9" t="s">
        <v>220</v>
      </c>
      <c r="C163" s="27" t="s">
        <v>333</v>
      </c>
    </row>
    <row r="164" spans="1:6" ht="14.5" outlineLevel="3" thickBot="1">
      <c r="A164" s="8"/>
      <c r="B164" s="9" t="s">
        <v>221</v>
      </c>
      <c r="C164" s="27" t="s">
        <v>334</v>
      </c>
    </row>
    <row r="165" spans="1:6" ht="14.5" outlineLevel="2" thickBot="1">
      <c r="A165" s="17" t="s">
        <v>49</v>
      </c>
      <c r="B165" s="6" t="s">
        <v>217</v>
      </c>
      <c r="C165" s="21" t="s">
        <v>335</v>
      </c>
      <c r="D165" s="54" t="s">
        <v>477</v>
      </c>
      <c r="E165" s="55"/>
      <c r="F165" s="49"/>
    </row>
    <row r="166" spans="1:6" outlineLevel="3">
      <c r="A166" s="8"/>
      <c r="B166" s="9" t="s">
        <v>219</v>
      </c>
      <c r="C166" s="27" t="s">
        <v>336</v>
      </c>
    </row>
    <row r="167" spans="1:6" outlineLevel="3">
      <c r="A167" s="8"/>
      <c r="B167" s="9" t="s">
        <v>220</v>
      </c>
      <c r="C167" s="27" t="s">
        <v>337</v>
      </c>
    </row>
    <row r="168" spans="1:6" ht="14.5" outlineLevel="3" thickBot="1">
      <c r="A168" s="8"/>
      <c r="B168" s="9" t="s">
        <v>221</v>
      </c>
      <c r="C168" s="27" t="s">
        <v>236</v>
      </c>
    </row>
    <row r="169" spans="1:6" ht="14.5" outlineLevel="2" thickBot="1">
      <c r="A169" s="17" t="s">
        <v>50</v>
      </c>
      <c r="B169" s="6" t="s">
        <v>217</v>
      </c>
      <c r="C169" s="21" t="s">
        <v>338</v>
      </c>
      <c r="D169" s="54" t="s">
        <v>477</v>
      </c>
      <c r="E169" s="55"/>
      <c r="F169" s="49"/>
    </row>
    <row r="170" spans="1:6" outlineLevel="3">
      <c r="A170" s="8"/>
      <c r="B170" s="9" t="s">
        <v>219</v>
      </c>
      <c r="C170" s="27" t="s">
        <v>336</v>
      </c>
    </row>
    <row r="171" spans="1:6" outlineLevel="3">
      <c r="A171" s="8"/>
      <c r="B171" s="9" t="s">
        <v>220</v>
      </c>
      <c r="C171" s="27" t="s">
        <v>337</v>
      </c>
    </row>
    <row r="172" spans="1:6" ht="14.5" outlineLevel="3" thickBot="1">
      <c r="A172" s="8"/>
      <c r="B172" s="9" t="s">
        <v>221</v>
      </c>
      <c r="C172" s="27" t="s">
        <v>236</v>
      </c>
    </row>
    <row r="173" spans="1:6" ht="14.5" outlineLevel="2" thickBot="1">
      <c r="A173" s="17" t="s">
        <v>51</v>
      </c>
      <c r="B173" s="6" t="s">
        <v>217</v>
      </c>
      <c r="C173" s="21" t="s">
        <v>339</v>
      </c>
      <c r="D173" s="54" t="s">
        <v>477</v>
      </c>
      <c r="E173" s="55"/>
      <c r="F173" s="49"/>
    </row>
    <row r="174" spans="1:6" outlineLevel="3">
      <c r="A174" s="20"/>
      <c r="B174" s="9" t="s">
        <v>219</v>
      </c>
      <c r="C174" s="27" t="s">
        <v>340</v>
      </c>
    </row>
    <row r="175" spans="1:6" outlineLevel="3">
      <c r="A175" s="20"/>
      <c r="B175" s="9" t="s">
        <v>220</v>
      </c>
      <c r="C175" s="27" t="s">
        <v>341</v>
      </c>
    </row>
    <row r="176" spans="1:6" outlineLevel="3">
      <c r="A176" s="20"/>
      <c r="B176" s="9" t="s">
        <v>221</v>
      </c>
      <c r="C176" s="27" t="s">
        <v>236</v>
      </c>
    </row>
    <row r="177" spans="1:6" ht="17" outlineLevel="1" thickBot="1">
      <c r="A177" s="16" t="s">
        <v>52</v>
      </c>
      <c r="B177" s="4" t="s">
        <v>342</v>
      </c>
      <c r="C177" s="229"/>
    </row>
    <row r="178" spans="1:6" ht="28.5" outlineLevel="2" thickBot="1">
      <c r="A178" s="17" t="s">
        <v>53</v>
      </c>
      <c r="B178" s="6" t="s">
        <v>217</v>
      </c>
      <c r="C178" s="21" t="s">
        <v>343</v>
      </c>
      <c r="D178" s="54" t="s">
        <v>477</v>
      </c>
      <c r="E178" s="55"/>
      <c r="F178" s="49"/>
    </row>
    <row r="179" spans="1:6" outlineLevel="3">
      <c r="A179" s="8"/>
      <c r="B179" s="9" t="s">
        <v>219</v>
      </c>
      <c r="C179" s="27" t="s">
        <v>340</v>
      </c>
    </row>
    <row r="180" spans="1:6" outlineLevel="3">
      <c r="A180" s="8"/>
      <c r="B180" s="9" t="s">
        <v>220</v>
      </c>
      <c r="C180" s="27" t="s">
        <v>341</v>
      </c>
    </row>
    <row r="181" spans="1:6" ht="14.5" outlineLevel="3" thickBot="1">
      <c r="A181" s="8"/>
      <c r="B181" s="9" t="s">
        <v>221</v>
      </c>
      <c r="C181" s="27" t="s">
        <v>344</v>
      </c>
    </row>
    <row r="182" spans="1:6" ht="28.5" outlineLevel="2" thickBot="1">
      <c r="A182" s="17" t="s">
        <v>54</v>
      </c>
      <c r="B182" s="6" t="s">
        <v>217</v>
      </c>
      <c r="C182" s="21" t="s">
        <v>345</v>
      </c>
      <c r="D182" s="54" t="s">
        <v>477</v>
      </c>
      <c r="E182" s="55"/>
      <c r="F182" s="49"/>
    </row>
    <row r="183" spans="1:6" outlineLevel="3">
      <c r="A183" s="8"/>
      <c r="B183" s="9" t="s">
        <v>219</v>
      </c>
      <c r="C183" s="27" t="s">
        <v>346</v>
      </c>
    </row>
    <row r="184" spans="1:6" outlineLevel="3">
      <c r="A184" s="8"/>
      <c r="B184" s="9" t="s">
        <v>220</v>
      </c>
      <c r="C184" s="27" t="s">
        <v>347</v>
      </c>
    </row>
    <row r="185" spans="1:6" outlineLevel="3">
      <c r="A185" s="8"/>
      <c r="B185" s="9" t="s">
        <v>221</v>
      </c>
      <c r="C185" s="27" t="s">
        <v>247</v>
      </c>
    </row>
    <row r="186" spans="1:6" ht="17" outlineLevel="1" thickBot="1">
      <c r="A186" s="16" t="s">
        <v>55</v>
      </c>
      <c r="B186" s="16" t="s">
        <v>348</v>
      </c>
      <c r="C186" s="231"/>
    </row>
    <row r="187" spans="1:6" ht="14.5" outlineLevel="2" thickBot="1">
      <c r="A187" s="17" t="s">
        <v>56</v>
      </c>
      <c r="B187" s="6" t="s">
        <v>217</v>
      </c>
      <c r="C187" s="21" t="s">
        <v>349</v>
      </c>
      <c r="D187" s="54" t="s">
        <v>477</v>
      </c>
      <c r="E187" s="55"/>
      <c r="F187" s="49"/>
    </row>
    <row r="188" spans="1:6" outlineLevel="3">
      <c r="A188" s="8"/>
      <c r="B188" s="9" t="s">
        <v>219</v>
      </c>
      <c r="C188" s="27" t="s">
        <v>350</v>
      </c>
    </row>
    <row r="189" spans="1:6" outlineLevel="3">
      <c r="A189" s="8"/>
      <c r="B189" s="9" t="s">
        <v>220</v>
      </c>
      <c r="C189" s="27" t="s">
        <v>351</v>
      </c>
    </row>
    <row r="190" spans="1:6" ht="14.5" outlineLevel="3" thickBot="1">
      <c r="A190" s="8"/>
      <c r="B190" s="9" t="s">
        <v>221</v>
      </c>
      <c r="C190" s="27" t="s">
        <v>247</v>
      </c>
    </row>
    <row r="191" spans="1:6" ht="14.5" outlineLevel="2" thickBot="1">
      <c r="A191" s="17" t="s">
        <v>57</v>
      </c>
      <c r="B191" s="6" t="s">
        <v>217</v>
      </c>
      <c r="C191" s="21" t="s">
        <v>352</v>
      </c>
      <c r="D191" s="54" t="s">
        <v>477</v>
      </c>
      <c r="E191" s="55"/>
      <c r="F191" s="49"/>
    </row>
    <row r="192" spans="1:6" outlineLevel="3">
      <c r="A192" s="8"/>
      <c r="B192" s="9" t="s">
        <v>219</v>
      </c>
      <c r="C192" s="27" t="s">
        <v>350</v>
      </c>
    </row>
    <row r="193" spans="1:6" outlineLevel="3">
      <c r="A193" s="8"/>
      <c r="B193" s="9" t="s">
        <v>220</v>
      </c>
      <c r="C193" s="27" t="s">
        <v>351</v>
      </c>
    </row>
    <row r="194" spans="1:6" ht="14.5" outlineLevel="3" thickBot="1">
      <c r="A194" s="8"/>
      <c r="B194" s="9" t="s">
        <v>221</v>
      </c>
      <c r="C194" s="27" t="s">
        <v>247</v>
      </c>
    </row>
    <row r="195" spans="1:6" ht="14.5" outlineLevel="2" thickBot="1">
      <c r="A195" s="17" t="s">
        <v>58</v>
      </c>
      <c r="B195" s="6" t="s">
        <v>217</v>
      </c>
      <c r="C195" s="21" t="s">
        <v>353</v>
      </c>
      <c r="D195" s="54" t="s">
        <v>477</v>
      </c>
      <c r="E195" s="55"/>
      <c r="F195" s="49"/>
    </row>
    <row r="196" spans="1:6" outlineLevel="3">
      <c r="A196" s="8"/>
      <c r="B196" s="9" t="s">
        <v>219</v>
      </c>
      <c r="C196" s="27" t="s">
        <v>354</v>
      </c>
    </row>
    <row r="197" spans="1:6" outlineLevel="3">
      <c r="A197" s="8"/>
      <c r="B197" s="9" t="s">
        <v>220</v>
      </c>
      <c r="C197" s="27" t="s">
        <v>355</v>
      </c>
    </row>
    <row r="198" spans="1:6" ht="14.5" outlineLevel="3" thickBot="1">
      <c r="A198" s="8"/>
      <c r="B198" s="9" t="s">
        <v>221</v>
      </c>
      <c r="C198" s="27" t="s">
        <v>247</v>
      </c>
    </row>
    <row r="199" spans="1:6" ht="14.5" outlineLevel="2" thickBot="1">
      <c r="A199" s="17" t="s">
        <v>59</v>
      </c>
      <c r="B199" s="6" t="s">
        <v>217</v>
      </c>
      <c r="C199" s="21" t="s">
        <v>356</v>
      </c>
      <c r="D199" s="54" t="s">
        <v>477</v>
      </c>
      <c r="E199" s="55"/>
      <c r="F199" s="49"/>
    </row>
    <row r="200" spans="1:6" outlineLevel="3">
      <c r="A200" s="8"/>
      <c r="B200" s="9" t="s">
        <v>219</v>
      </c>
      <c r="C200" s="27" t="s">
        <v>357</v>
      </c>
    </row>
    <row r="201" spans="1:6" outlineLevel="3">
      <c r="A201" s="8"/>
      <c r="B201" s="9" t="s">
        <v>220</v>
      </c>
      <c r="C201" s="27" t="s">
        <v>355</v>
      </c>
    </row>
    <row r="202" spans="1:6" ht="14.5" outlineLevel="3" thickBot="1">
      <c r="A202" s="8"/>
      <c r="B202" s="9" t="s">
        <v>221</v>
      </c>
      <c r="C202" s="27" t="s">
        <v>247</v>
      </c>
    </row>
    <row r="203" spans="1:6" ht="28.5" outlineLevel="2" thickBot="1">
      <c r="A203" s="17" t="s">
        <v>60</v>
      </c>
      <c r="B203" s="6" t="s">
        <v>217</v>
      </c>
      <c r="C203" s="21" t="s">
        <v>358</v>
      </c>
      <c r="D203" s="54" t="s">
        <v>477</v>
      </c>
      <c r="E203" s="55"/>
      <c r="F203" s="49"/>
    </row>
    <row r="204" spans="1:6" outlineLevel="3">
      <c r="A204" s="8"/>
      <c r="B204" s="9" t="s">
        <v>219</v>
      </c>
      <c r="C204" s="27" t="s">
        <v>350</v>
      </c>
    </row>
    <row r="205" spans="1:6" outlineLevel="3">
      <c r="A205" s="8"/>
      <c r="B205" s="9" t="s">
        <v>220</v>
      </c>
      <c r="C205" s="27" t="s">
        <v>351</v>
      </c>
    </row>
    <row r="206" spans="1:6" ht="14.5" outlineLevel="3" thickBot="1">
      <c r="A206" s="8"/>
      <c r="B206" s="9" t="s">
        <v>221</v>
      </c>
      <c r="C206" s="27" t="s">
        <v>247</v>
      </c>
    </row>
    <row r="207" spans="1:6" ht="28.5" outlineLevel="2" thickBot="1">
      <c r="A207" s="17" t="s">
        <v>61</v>
      </c>
      <c r="B207" s="6" t="s">
        <v>217</v>
      </c>
      <c r="C207" s="21" t="s">
        <v>361</v>
      </c>
      <c r="D207" s="54" t="s">
        <v>477</v>
      </c>
      <c r="E207" s="55"/>
      <c r="F207" s="49"/>
    </row>
    <row r="208" spans="1:6" outlineLevel="3">
      <c r="A208" s="8"/>
      <c r="B208" s="9" t="s">
        <v>219</v>
      </c>
      <c r="C208" s="27" t="s">
        <v>354</v>
      </c>
    </row>
    <row r="209" spans="1:6" outlineLevel="3">
      <c r="A209" s="8"/>
      <c r="B209" s="9" t="s">
        <v>220</v>
      </c>
      <c r="C209" s="27" t="s">
        <v>355</v>
      </c>
    </row>
    <row r="210" spans="1:6" ht="14.5" outlineLevel="3" thickBot="1">
      <c r="A210" s="8"/>
      <c r="B210" s="9" t="s">
        <v>221</v>
      </c>
      <c r="C210" s="27" t="s">
        <v>247</v>
      </c>
    </row>
    <row r="211" spans="1:6" ht="14.5" outlineLevel="2" thickBot="1">
      <c r="A211" s="17" t="s">
        <v>62</v>
      </c>
      <c r="B211" s="6" t="s">
        <v>217</v>
      </c>
      <c r="C211" s="21" t="s">
        <v>359</v>
      </c>
      <c r="D211" s="54" t="s">
        <v>477</v>
      </c>
      <c r="E211" s="55"/>
      <c r="F211" s="49"/>
    </row>
    <row r="212" spans="1:6" outlineLevel="3">
      <c r="A212" s="8"/>
      <c r="B212" s="9" t="s">
        <v>219</v>
      </c>
      <c r="C212" s="27" t="s">
        <v>360</v>
      </c>
    </row>
    <row r="213" spans="1:6" outlineLevel="3">
      <c r="A213" s="8"/>
      <c r="B213" s="9" t="s">
        <v>220</v>
      </c>
      <c r="C213" s="27" t="s">
        <v>355</v>
      </c>
    </row>
    <row r="214" spans="1:6" outlineLevel="3">
      <c r="A214" s="8"/>
      <c r="B214" s="9" t="s">
        <v>221</v>
      </c>
      <c r="C214" s="27" t="s">
        <v>247</v>
      </c>
    </row>
    <row r="215" spans="1:6" ht="17" outlineLevel="1" thickBot="1">
      <c r="A215" s="16" t="s">
        <v>63</v>
      </c>
      <c r="B215" s="16" t="s">
        <v>362</v>
      </c>
      <c r="C215" s="231"/>
    </row>
    <row r="216" spans="1:6" ht="28.5" outlineLevel="2" thickBot="1">
      <c r="A216" s="17" t="s">
        <v>64</v>
      </c>
      <c r="B216" s="6" t="s">
        <v>217</v>
      </c>
      <c r="C216" s="21" t="s">
        <v>363</v>
      </c>
      <c r="D216" s="54" t="s">
        <v>477</v>
      </c>
      <c r="E216" s="55"/>
      <c r="F216" s="49"/>
    </row>
    <row r="217" spans="1:6" outlineLevel="3">
      <c r="A217" s="10"/>
      <c r="B217" s="9" t="s">
        <v>219</v>
      </c>
      <c r="C217" s="27" t="s">
        <v>364</v>
      </c>
    </row>
    <row r="218" spans="1:6" outlineLevel="3">
      <c r="A218" s="10"/>
      <c r="B218" s="9" t="s">
        <v>220</v>
      </c>
      <c r="C218" s="27" t="s">
        <v>355</v>
      </c>
    </row>
    <row r="219" spans="1:6" outlineLevel="3">
      <c r="A219" s="10"/>
      <c r="B219" s="9" t="s">
        <v>221</v>
      </c>
      <c r="C219" s="27" t="s">
        <v>247</v>
      </c>
    </row>
    <row r="220" spans="1:6" ht="17" outlineLevel="1" thickBot="1">
      <c r="A220" s="16" t="s">
        <v>65</v>
      </c>
      <c r="B220" s="16" t="s">
        <v>365</v>
      </c>
      <c r="C220" s="231"/>
    </row>
    <row r="221" spans="1:6" ht="30" customHeight="1" outlineLevel="2" thickBot="1">
      <c r="A221" s="14" t="s">
        <v>66</v>
      </c>
      <c r="B221" s="14"/>
      <c r="C221" s="111" t="s">
        <v>366</v>
      </c>
      <c r="E221" s="55"/>
      <c r="F221" s="57"/>
    </row>
    <row r="222" spans="1:6" ht="14.5" outlineLevel="3" thickBot="1">
      <c r="A222" s="13"/>
      <c r="B222" s="9" t="s">
        <v>311</v>
      </c>
      <c r="C222" s="230"/>
    </row>
    <row r="223" spans="1:6" ht="30.75" customHeight="1" outlineLevel="2" thickBot="1">
      <c r="A223" s="14" t="s">
        <v>67</v>
      </c>
      <c r="B223" s="14"/>
      <c r="C223" s="112" t="s">
        <v>450</v>
      </c>
      <c r="E223" s="55"/>
      <c r="F223" s="57"/>
    </row>
    <row r="224" spans="1:6" outlineLevel="3">
      <c r="A224" s="13"/>
      <c r="B224" s="9" t="s">
        <v>311</v>
      </c>
      <c r="C224" s="230"/>
    </row>
    <row r="225" spans="1:6" ht="19">
      <c r="A225" s="99" t="s">
        <v>68</v>
      </c>
      <c r="B225" s="312" t="s">
        <v>367</v>
      </c>
      <c r="C225" s="313"/>
      <c r="D225" s="81">
        <f>100/COUNTIF(D226:D276,"&lt;5")*SUM(D226:D276)/4</f>
        <v>87.5</v>
      </c>
      <c r="E225" s="56" t="s">
        <v>476</v>
      </c>
    </row>
    <row r="226" spans="1:6" ht="17" outlineLevel="1" thickBot="1">
      <c r="A226" s="22">
        <v>4.0999999999999996</v>
      </c>
      <c r="B226" s="1" t="s">
        <v>368</v>
      </c>
      <c r="C226" s="229"/>
    </row>
    <row r="227" spans="1:6" ht="14.5" outlineLevel="2" thickBot="1">
      <c r="A227" s="17" t="s">
        <v>69</v>
      </c>
      <c r="B227" s="6" t="s">
        <v>217</v>
      </c>
      <c r="C227" s="26" t="s">
        <v>369</v>
      </c>
      <c r="D227" s="54">
        <v>4</v>
      </c>
      <c r="E227" s="55"/>
      <c r="F227" s="49"/>
    </row>
    <row r="228" spans="1:6" outlineLevel="3">
      <c r="A228" s="10"/>
      <c r="B228" s="9" t="s">
        <v>219</v>
      </c>
      <c r="C228" s="232" t="s">
        <v>370</v>
      </c>
    </row>
    <row r="229" spans="1:6" outlineLevel="3">
      <c r="A229" s="10"/>
      <c r="B229" s="9" t="s">
        <v>220</v>
      </c>
      <c r="C229" s="232" t="s">
        <v>371</v>
      </c>
    </row>
    <row r="230" spans="1:6" ht="14.5" outlineLevel="3" thickBot="1">
      <c r="A230" s="10"/>
      <c r="B230" s="9" t="s">
        <v>221</v>
      </c>
      <c r="C230" s="232" t="s">
        <v>247</v>
      </c>
    </row>
    <row r="231" spans="1:6" ht="28.5" outlineLevel="2" thickBot="1">
      <c r="A231" s="17" t="s">
        <v>70</v>
      </c>
      <c r="B231" s="6" t="s">
        <v>217</v>
      </c>
      <c r="C231" s="26" t="s">
        <v>372</v>
      </c>
      <c r="D231" s="54">
        <v>3</v>
      </c>
      <c r="E231" s="55"/>
      <c r="F231" s="49"/>
    </row>
    <row r="232" spans="1:6" outlineLevel="3">
      <c r="A232" s="10"/>
      <c r="B232" s="9" t="s">
        <v>219</v>
      </c>
      <c r="C232" s="232" t="s">
        <v>370</v>
      </c>
    </row>
    <row r="233" spans="1:6" outlineLevel="3">
      <c r="A233" s="10"/>
      <c r="B233" s="9" t="s">
        <v>220</v>
      </c>
      <c r="C233" s="232" t="s">
        <v>371</v>
      </c>
    </row>
    <row r="234" spans="1:6" ht="14.5" outlineLevel="3" thickBot="1">
      <c r="A234" s="10"/>
      <c r="B234" s="9" t="s">
        <v>221</v>
      </c>
      <c r="C234" s="232" t="s">
        <v>247</v>
      </c>
    </row>
    <row r="235" spans="1:6" ht="28.5" outlineLevel="2" thickBot="1">
      <c r="A235" s="17" t="s">
        <v>71</v>
      </c>
      <c r="B235" s="6" t="s">
        <v>217</v>
      </c>
      <c r="C235" s="26" t="s">
        <v>373</v>
      </c>
      <c r="D235" s="54" t="s">
        <v>477</v>
      </c>
      <c r="E235" s="55"/>
      <c r="F235" s="49"/>
    </row>
    <row r="236" spans="1:6" outlineLevel="3">
      <c r="A236" s="10"/>
      <c r="B236" s="9" t="s">
        <v>219</v>
      </c>
      <c r="C236" s="232" t="s">
        <v>374</v>
      </c>
    </row>
    <row r="237" spans="1:6" outlineLevel="3">
      <c r="A237" s="10"/>
      <c r="B237" s="9" t="s">
        <v>220</v>
      </c>
      <c r="C237" s="232" t="s">
        <v>375</v>
      </c>
    </row>
    <row r="238" spans="1:6" outlineLevel="3">
      <c r="A238" s="10"/>
      <c r="B238" s="9" t="s">
        <v>221</v>
      </c>
      <c r="C238" s="232" t="s">
        <v>247</v>
      </c>
    </row>
    <row r="239" spans="1:6" ht="17" outlineLevel="1" thickBot="1">
      <c r="A239" s="22">
        <v>4.2</v>
      </c>
      <c r="B239" s="1" t="s">
        <v>376</v>
      </c>
      <c r="C239" s="229"/>
    </row>
    <row r="240" spans="1:6" ht="14.5" outlineLevel="2" thickBot="1">
      <c r="A240" s="17" t="s">
        <v>72</v>
      </c>
      <c r="B240" s="6" t="s">
        <v>217</v>
      </c>
      <c r="C240" s="26" t="s">
        <v>377</v>
      </c>
      <c r="D240" s="54" t="s">
        <v>477</v>
      </c>
      <c r="E240" s="55"/>
      <c r="F240" s="49"/>
    </row>
    <row r="241" spans="1:6" outlineLevel="3">
      <c r="A241" s="8"/>
      <c r="B241" s="9" t="s">
        <v>219</v>
      </c>
      <c r="C241" s="232" t="s">
        <v>378</v>
      </c>
    </row>
    <row r="242" spans="1:6" outlineLevel="3">
      <c r="A242" s="8"/>
      <c r="B242" s="9" t="s">
        <v>220</v>
      </c>
      <c r="C242" s="232" t="s">
        <v>379</v>
      </c>
    </row>
    <row r="243" spans="1:6" ht="14.5" outlineLevel="3" thickBot="1">
      <c r="A243" s="8"/>
      <c r="B243" s="9" t="s">
        <v>221</v>
      </c>
      <c r="C243" s="232" t="s">
        <v>247</v>
      </c>
    </row>
    <row r="244" spans="1:6" ht="14.5" outlineLevel="2" thickBot="1">
      <c r="A244" s="17" t="s">
        <v>73</v>
      </c>
      <c r="B244" s="6" t="s">
        <v>217</v>
      </c>
      <c r="C244" s="26" t="s">
        <v>380</v>
      </c>
      <c r="D244" s="54" t="s">
        <v>477</v>
      </c>
      <c r="E244" s="55"/>
      <c r="F244" s="49"/>
    </row>
    <row r="245" spans="1:6" outlineLevel="3">
      <c r="A245" s="8"/>
      <c r="B245" s="9" t="s">
        <v>219</v>
      </c>
      <c r="C245" s="232" t="s">
        <v>378</v>
      </c>
    </row>
    <row r="246" spans="1:6" outlineLevel="3">
      <c r="A246" s="8"/>
      <c r="B246" s="9" t="s">
        <v>220</v>
      </c>
      <c r="C246" s="232" t="s">
        <v>379</v>
      </c>
    </row>
    <row r="247" spans="1:6" ht="14.5" outlineLevel="3" thickBot="1">
      <c r="A247" s="8"/>
      <c r="B247" s="9" t="s">
        <v>221</v>
      </c>
      <c r="C247" s="232" t="s">
        <v>247</v>
      </c>
    </row>
    <row r="248" spans="1:6" ht="14.5" outlineLevel="2" thickBot="1">
      <c r="A248" s="17" t="s">
        <v>74</v>
      </c>
      <c r="B248" s="6" t="s">
        <v>217</v>
      </c>
      <c r="C248" s="26" t="s">
        <v>381</v>
      </c>
      <c r="D248" s="54" t="s">
        <v>477</v>
      </c>
      <c r="E248" s="55"/>
      <c r="F248" s="49"/>
    </row>
    <row r="249" spans="1:6" outlineLevel="3">
      <c r="A249" s="8"/>
      <c r="B249" s="9" t="s">
        <v>219</v>
      </c>
      <c r="C249" s="232" t="s">
        <v>378</v>
      </c>
    </row>
    <row r="250" spans="1:6" outlineLevel="3">
      <c r="A250" s="8"/>
      <c r="B250" s="9" t="s">
        <v>220</v>
      </c>
      <c r="C250" s="232" t="s">
        <v>379</v>
      </c>
    </row>
    <row r="251" spans="1:6" outlineLevel="3">
      <c r="A251" s="8"/>
      <c r="B251" s="9" t="s">
        <v>221</v>
      </c>
      <c r="C251" s="232" t="s">
        <v>247</v>
      </c>
    </row>
    <row r="252" spans="1:6" ht="16.5" outlineLevel="1">
      <c r="A252" s="22">
        <v>4.3</v>
      </c>
      <c r="B252" s="1" t="s">
        <v>382</v>
      </c>
      <c r="C252" s="229"/>
    </row>
    <row r="253" spans="1:6" ht="14.5" outlineLevel="2" thickBot="1">
      <c r="A253" s="23"/>
      <c r="B253" s="23" t="s">
        <v>383</v>
      </c>
      <c r="C253" s="233"/>
    </row>
    <row r="254" spans="1:6" ht="14.5" outlineLevel="2" thickBot="1">
      <c r="A254" s="17" t="s">
        <v>75</v>
      </c>
      <c r="B254" s="6" t="s">
        <v>217</v>
      </c>
      <c r="C254" s="26" t="s">
        <v>384</v>
      </c>
      <c r="D254" s="54" t="s">
        <v>477</v>
      </c>
      <c r="E254" s="55"/>
      <c r="F254" s="49"/>
    </row>
    <row r="255" spans="1:6" outlineLevel="3">
      <c r="A255" s="8"/>
      <c r="B255" s="9" t="s">
        <v>219</v>
      </c>
      <c r="C255" s="232" t="s">
        <v>378</v>
      </c>
    </row>
    <row r="256" spans="1:6" outlineLevel="3">
      <c r="A256" s="8"/>
      <c r="B256" s="9" t="s">
        <v>220</v>
      </c>
      <c r="C256" s="232" t="s">
        <v>379</v>
      </c>
    </row>
    <row r="257" spans="1:6" ht="14.5" outlineLevel="3" thickBot="1">
      <c r="A257" s="8"/>
      <c r="B257" s="9" t="s">
        <v>221</v>
      </c>
      <c r="C257" s="232" t="s">
        <v>247</v>
      </c>
    </row>
    <row r="258" spans="1:6" ht="14.5" outlineLevel="2" thickBot="1">
      <c r="A258" s="17" t="s">
        <v>76</v>
      </c>
      <c r="B258" s="6" t="s">
        <v>217</v>
      </c>
      <c r="C258" s="234" t="s">
        <v>385</v>
      </c>
      <c r="D258" s="54" t="s">
        <v>477</v>
      </c>
      <c r="E258" s="55"/>
      <c r="F258" s="49"/>
    </row>
    <row r="259" spans="1:6" outlineLevel="3">
      <c r="A259" s="8"/>
      <c r="B259" s="9" t="s">
        <v>219</v>
      </c>
      <c r="C259" s="232" t="s">
        <v>386</v>
      </c>
    </row>
    <row r="260" spans="1:6" outlineLevel="3">
      <c r="A260" s="8"/>
      <c r="B260" s="9" t="s">
        <v>220</v>
      </c>
      <c r="C260" s="232" t="s">
        <v>375</v>
      </c>
    </row>
    <row r="261" spans="1:6" outlineLevel="3">
      <c r="A261" s="8"/>
      <c r="B261" s="9" t="s">
        <v>221</v>
      </c>
      <c r="C261" s="232" t="s">
        <v>247</v>
      </c>
    </row>
    <row r="262" spans="1:6" ht="14.5" outlineLevel="2" thickBot="1">
      <c r="A262" s="23"/>
      <c r="B262" s="23" t="s">
        <v>387</v>
      </c>
      <c r="C262" s="233"/>
    </row>
    <row r="263" spans="1:6" ht="14.5" outlineLevel="2" thickBot="1">
      <c r="A263" s="17" t="s">
        <v>77</v>
      </c>
      <c r="B263" s="6" t="s">
        <v>217</v>
      </c>
      <c r="C263" s="26" t="s">
        <v>388</v>
      </c>
      <c r="D263" s="54" t="s">
        <v>477</v>
      </c>
      <c r="E263" s="55"/>
      <c r="F263" s="49"/>
    </row>
    <row r="264" spans="1:6" outlineLevel="3">
      <c r="A264" s="8"/>
      <c r="B264" s="9" t="s">
        <v>219</v>
      </c>
      <c r="C264" s="232" t="s">
        <v>389</v>
      </c>
    </row>
    <row r="265" spans="1:6" outlineLevel="3">
      <c r="A265" s="8"/>
      <c r="B265" s="9" t="s">
        <v>220</v>
      </c>
      <c r="C265" s="232" t="s">
        <v>390</v>
      </c>
    </row>
    <row r="266" spans="1:6" outlineLevel="3">
      <c r="A266" s="8"/>
      <c r="B266" s="9" t="s">
        <v>221</v>
      </c>
      <c r="C266" s="232" t="s">
        <v>247</v>
      </c>
    </row>
    <row r="267" spans="1:6" ht="20" outlineLevel="1" thickBot="1">
      <c r="A267" s="22">
        <v>4.4000000000000004</v>
      </c>
      <c r="B267" s="1" t="s">
        <v>391</v>
      </c>
      <c r="C267" s="229"/>
    </row>
    <row r="268" spans="1:6" ht="14.5" outlineLevel="2" thickBot="1">
      <c r="A268" s="17" t="s">
        <v>78</v>
      </c>
      <c r="B268" s="6" t="s">
        <v>217</v>
      </c>
      <c r="C268" s="26" t="s">
        <v>392</v>
      </c>
      <c r="D268" s="54" t="s">
        <v>477</v>
      </c>
      <c r="E268" s="55"/>
      <c r="F268" s="49"/>
    </row>
    <row r="269" spans="1:6" outlineLevel="3">
      <c r="A269" s="10"/>
      <c r="B269" s="9" t="s">
        <v>219</v>
      </c>
      <c r="C269" s="232" t="s">
        <v>393</v>
      </c>
    </row>
    <row r="270" spans="1:6" outlineLevel="3">
      <c r="A270" s="10"/>
      <c r="B270" s="9" t="s">
        <v>220</v>
      </c>
      <c r="C270" s="232" t="s">
        <v>390</v>
      </c>
    </row>
    <row r="271" spans="1:6" outlineLevel="3">
      <c r="A271" s="10"/>
      <c r="B271" s="9" t="s">
        <v>221</v>
      </c>
      <c r="C271" s="232" t="s">
        <v>247</v>
      </c>
    </row>
    <row r="272" spans="1:6" ht="17" outlineLevel="1" thickBot="1">
      <c r="A272" s="24" t="s">
        <v>79</v>
      </c>
      <c r="B272" s="1" t="s">
        <v>394</v>
      </c>
      <c r="C272" s="229"/>
    </row>
    <row r="273" spans="1:6" ht="30" customHeight="1" outlineLevel="2" thickBot="1">
      <c r="A273" s="14" t="s">
        <v>80</v>
      </c>
      <c r="B273" s="14"/>
      <c r="C273" s="111" t="s">
        <v>451</v>
      </c>
      <c r="E273" s="55"/>
      <c r="F273" s="57"/>
    </row>
    <row r="274" spans="1:6" ht="14.5" outlineLevel="3" thickBot="1">
      <c r="A274" s="13"/>
      <c r="B274" s="9" t="s">
        <v>311</v>
      </c>
      <c r="C274" s="230"/>
    </row>
    <row r="275" spans="1:6" ht="29.25" customHeight="1" outlineLevel="2" thickBot="1">
      <c r="A275" s="14" t="s">
        <v>81</v>
      </c>
      <c r="B275" s="14"/>
      <c r="C275" s="112" t="s">
        <v>452</v>
      </c>
      <c r="E275" s="55"/>
      <c r="F275" s="57"/>
    </row>
    <row r="276" spans="1:6" outlineLevel="3">
      <c r="A276" s="13"/>
      <c r="B276" s="9" t="s">
        <v>311</v>
      </c>
      <c r="C276" s="230"/>
    </row>
    <row r="277" spans="1:6" ht="19">
      <c r="A277" s="97" t="s">
        <v>82</v>
      </c>
      <c r="B277" s="98" t="s">
        <v>395</v>
      </c>
      <c r="C277" s="235"/>
      <c r="D277" s="81">
        <f>100/COUNTIF(D278:D337,"&lt;5")*SUM(D278:D337)/4</f>
        <v>50</v>
      </c>
      <c r="E277" s="56" t="s">
        <v>476</v>
      </c>
    </row>
    <row r="278" spans="1:6" ht="17" outlineLevel="1" thickBot="1">
      <c r="A278" s="22">
        <v>5.0999999999999996</v>
      </c>
      <c r="B278" s="1" t="s">
        <v>396</v>
      </c>
      <c r="C278" s="229"/>
    </row>
    <row r="279" spans="1:6" ht="14.5" outlineLevel="2" thickBot="1">
      <c r="A279" s="17" t="s">
        <v>83</v>
      </c>
      <c r="B279" s="6" t="s">
        <v>217</v>
      </c>
      <c r="C279" s="21" t="s">
        <v>397</v>
      </c>
      <c r="D279" s="54">
        <v>2</v>
      </c>
      <c r="E279" s="55"/>
      <c r="F279" s="49"/>
    </row>
    <row r="280" spans="1:6" outlineLevel="3">
      <c r="A280" s="10"/>
      <c r="B280" s="9" t="s">
        <v>219</v>
      </c>
      <c r="C280" s="27" t="s">
        <v>398</v>
      </c>
    </row>
    <row r="281" spans="1:6" outlineLevel="3">
      <c r="A281" s="10"/>
      <c r="B281" s="9" t="s">
        <v>220</v>
      </c>
      <c r="C281" s="27" t="s">
        <v>399</v>
      </c>
    </row>
    <row r="282" spans="1:6" ht="14.5" outlineLevel="3" thickBot="1">
      <c r="A282" s="10"/>
      <c r="B282" s="9" t="s">
        <v>221</v>
      </c>
      <c r="C282" s="27" t="s">
        <v>247</v>
      </c>
    </row>
    <row r="283" spans="1:6" ht="14.5" outlineLevel="2" thickBot="1">
      <c r="A283" s="17" t="s">
        <v>84</v>
      </c>
      <c r="B283" s="6" t="s">
        <v>217</v>
      </c>
      <c r="C283" s="21" t="s">
        <v>400</v>
      </c>
      <c r="D283" s="54" t="s">
        <v>477</v>
      </c>
      <c r="E283" s="55"/>
      <c r="F283" s="49"/>
    </row>
    <row r="284" spans="1:6" outlineLevel="3">
      <c r="A284" s="10"/>
      <c r="B284" s="9" t="s">
        <v>219</v>
      </c>
      <c r="C284" s="27" t="s">
        <v>398</v>
      </c>
    </row>
    <row r="285" spans="1:6" outlineLevel="3">
      <c r="A285" s="10"/>
      <c r="B285" s="9" t="s">
        <v>220</v>
      </c>
      <c r="C285" s="27" t="s">
        <v>399</v>
      </c>
    </row>
    <row r="286" spans="1:6" ht="14.5" outlineLevel="3" thickBot="1">
      <c r="A286" s="10"/>
      <c r="B286" s="9" t="s">
        <v>221</v>
      </c>
      <c r="C286" s="27" t="s">
        <v>247</v>
      </c>
    </row>
    <row r="287" spans="1:6" ht="28.5" outlineLevel="2" thickBot="1">
      <c r="A287" s="17" t="s">
        <v>85</v>
      </c>
      <c r="B287" s="6" t="s">
        <v>217</v>
      </c>
      <c r="C287" s="26" t="s">
        <v>401</v>
      </c>
      <c r="D287" s="54" t="s">
        <v>477</v>
      </c>
      <c r="E287" s="55"/>
      <c r="F287" s="49"/>
    </row>
    <row r="288" spans="1:6" outlineLevel="3">
      <c r="A288" s="8"/>
      <c r="B288" s="9" t="s">
        <v>219</v>
      </c>
      <c r="C288" s="27" t="s">
        <v>402</v>
      </c>
    </row>
    <row r="289" spans="1:6" outlineLevel="3">
      <c r="A289" s="8"/>
      <c r="B289" s="9" t="s">
        <v>220</v>
      </c>
      <c r="C289" s="236" t="s">
        <v>403</v>
      </c>
    </row>
    <row r="290" spans="1:6" ht="14.5" outlineLevel="3" thickBot="1">
      <c r="A290" s="8"/>
      <c r="B290" s="9" t="s">
        <v>221</v>
      </c>
      <c r="C290" s="27" t="s">
        <v>404</v>
      </c>
    </row>
    <row r="291" spans="1:6" ht="14.5" outlineLevel="2" thickBot="1">
      <c r="A291" s="17" t="s">
        <v>86</v>
      </c>
      <c r="B291" s="6" t="s">
        <v>217</v>
      </c>
      <c r="C291" s="21" t="s">
        <v>405</v>
      </c>
      <c r="D291" s="54" t="s">
        <v>477</v>
      </c>
      <c r="E291" s="55"/>
      <c r="F291" s="49"/>
    </row>
    <row r="292" spans="1:6" outlineLevel="3">
      <c r="A292" s="10"/>
      <c r="B292" s="9" t="s">
        <v>219</v>
      </c>
      <c r="C292" s="27" t="s">
        <v>398</v>
      </c>
    </row>
    <row r="293" spans="1:6" outlineLevel="3">
      <c r="A293" s="10"/>
      <c r="B293" s="9" t="s">
        <v>220</v>
      </c>
      <c r="C293" s="27" t="s">
        <v>406</v>
      </c>
    </row>
    <row r="294" spans="1:6" outlineLevel="3">
      <c r="A294" s="10"/>
      <c r="B294" s="9" t="s">
        <v>221</v>
      </c>
      <c r="C294" s="27" t="s">
        <v>242</v>
      </c>
    </row>
    <row r="295" spans="1:6" ht="17" outlineLevel="1" thickBot="1">
      <c r="A295" s="22">
        <v>5.2</v>
      </c>
      <c r="B295" s="1" t="s">
        <v>407</v>
      </c>
      <c r="C295" s="229"/>
    </row>
    <row r="296" spans="1:6" ht="28.5" outlineLevel="2" thickBot="1">
      <c r="A296" s="17" t="s">
        <v>87</v>
      </c>
      <c r="B296" s="6" t="s">
        <v>217</v>
      </c>
      <c r="C296" s="21" t="s">
        <v>408</v>
      </c>
      <c r="D296" s="54" t="s">
        <v>477</v>
      </c>
      <c r="E296" s="55"/>
      <c r="F296" s="49"/>
    </row>
    <row r="297" spans="1:6" outlineLevel="3">
      <c r="A297" s="8"/>
      <c r="B297" s="9" t="s">
        <v>219</v>
      </c>
      <c r="C297" s="27" t="s">
        <v>398</v>
      </c>
    </row>
    <row r="298" spans="1:6" outlineLevel="3">
      <c r="A298" s="8"/>
      <c r="B298" s="9" t="s">
        <v>220</v>
      </c>
      <c r="C298" s="27" t="s">
        <v>409</v>
      </c>
    </row>
    <row r="299" spans="1:6" outlineLevel="3">
      <c r="A299" s="8"/>
      <c r="B299" s="9" t="s">
        <v>221</v>
      </c>
      <c r="C299" s="27" t="s">
        <v>242</v>
      </c>
    </row>
    <row r="300" spans="1:6" ht="17" outlineLevel="1" thickBot="1">
      <c r="A300" s="22">
        <v>5.3</v>
      </c>
      <c r="B300" s="1" t="s">
        <v>410</v>
      </c>
      <c r="C300" s="229"/>
    </row>
    <row r="301" spans="1:6" ht="28.5" outlineLevel="2" thickBot="1">
      <c r="A301" s="25" t="s">
        <v>88</v>
      </c>
      <c r="B301" s="6" t="s">
        <v>217</v>
      </c>
      <c r="C301" s="26" t="s">
        <v>411</v>
      </c>
      <c r="D301" s="54" t="s">
        <v>477</v>
      </c>
      <c r="E301" s="55"/>
      <c r="F301" s="49"/>
    </row>
    <row r="302" spans="1:6" outlineLevel="3">
      <c r="A302" s="8"/>
      <c r="B302" s="9" t="s">
        <v>219</v>
      </c>
      <c r="C302" s="27" t="s">
        <v>412</v>
      </c>
    </row>
    <row r="303" spans="1:6" outlineLevel="3">
      <c r="A303" s="8"/>
      <c r="B303" s="9" t="s">
        <v>220</v>
      </c>
      <c r="C303" s="27" t="s">
        <v>409</v>
      </c>
    </row>
    <row r="304" spans="1:6" outlineLevel="3">
      <c r="A304" s="8"/>
      <c r="B304" s="9" t="s">
        <v>221</v>
      </c>
      <c r="C304" s="27" t="s">
        <v>242</v>
      </c>
    </row>
    <row r="305" spans="1:6" ht="17" outlineLevel="1" thickBot="1">
      <c r="A305" s="22">
        <v>5.4</v>
      </c>
      <c r="B305" s="1" t="s">
        <v>413</v>
      </c>
      <c r="C305" s="229"/>
    </row>
    <row r="306" spans="1:6" ht="28.5" outlineLevel="2" thickBot="1">
      <c r="A306" s="25" t="s">
        <v>89</v>
      </c>
      <c r="B306" s="6" t="s">
        <v>217</v>
      </c>
      <c r="C306" s="26" t="s">
        <v>414</v>
      </c>
      <c r="D306" s="54" t="s">
        <v>477</v>
      </c>
      <c r="E306" s="55"/>
      <c r="F306" s="49"/>
    </row>
    <row r="307" spans="1:6" outlineLevel="3">
      <c r="A307" s="28"/>
      <c r="B307" s="9" t="s">
        <v>219</v>
      </c>
      <c r="C307" s="27" t="s">
        <v>412</v>
      </c>
    </row>
    <row r="308" spans="1:6" outlineLevel="3">
      <c r="A308" s="29"/>
      <c r="B308" s="9" t="s">
        <v>220</v>
      </c>
      <c r="C308" s="27" t="s">
        <v>409</v>
      </c>
    </row>
    <row r="309" spans="1:6" ht="14.5" outlineLevel="3" thickBot="1">
      <c r="A309" s="29"/>
      <c r="B309" s="9" t="s">
        <v>221</v>
      </c>
      <c r="C309" s="27" t="s">
        <v>242</v>
      </c>
    </row>
    <row r="310" spans="1:6" ht="28.5" outlineLevel="2" thickBot="1">
      <c r="A310" s="25" t="s">
        <v>90</v>
      </c>
      <c r="B310" s="6" t="s">
        <v>217</v>
      </c>
      <c r="C310" s="26" t="s">
        <v>415</v>
      </c>
      <c r="D310" s="54" t="s">
        <v>477</v>
      </c>
      <c r="E310" s="55"/>
      <c r="F310" s="49"/>
    </row>
    <row r="311" spans="1:6" outlineLevel="3">
      <c r="A311" s="28"/>
      <c r="B311" s="9" t="s">
        <v>219</v>
      </c>
      <c r="C311" s="27" t="s">
        <v>412</v>
      </c>
    </row>
    <row r="312" spans="1:6" outlineLevel="3">
      <c r="A312" s="29"/>
      <c r="B312" s="9" t="s">
        <v>220</v>
      </c>
      <c r="C312" s="27" t="s">
        <v>409</v>
      </c>
    </row>
    <row r="313" spans="1:6" outlineLevel="3">
      <c r="A313" s="29"/>
      <c r="B313" s="9" t="s">
        <v>221</v>
      </c>
      <c r="C313" s="27" t="s">
        <v>242</v>
      </c>
    </row>
    <row r="314" spans="1:6" ht="17" outlineLevel="1" thickBot="1">
      <c r="A314" s="22">
        <v>5.5</v>
      </c>
      <c r="B314" s="1" t="s">
        <v>416</v>
      </c>
      <c r="C314" s="229"/>
    </row>
    <row r="315" spans="1:6" ht="28.5" outlineLevel="2" thickBot="1">
      <c r="A315" s="17" t="s">
        <v>91</v>
      </c>
      <c r="B315" s="6" t="s">
        <v>217</v>
      </c>
      <c r="C315" s="21" t="s">
        <v>417</v>
      </c>
      <c r="D315" s="54" t="s">
        <v>477</v>
      </c>
      <c r="E315" s="55"/>
      <c r="F315" s="49"/>
    </row>
    <row r="316" spans="1:6" outlineLevel="3">
      <c r="A316" s="10"/>
      <c r="B316" s="9" t="s">
        <v>219</v>
      </c>
      <c r="C316" s="27" t="s">
        <v>412</v>
      </c>
    </row>
    <row r="317" spans="1:6" outlineLevel="3">
      <c r="A317" s="10"/>
      <c r="B317" s="9" t="s">
        <v>220</v>
      </c>
      <c r="C317" s="27" t="s">
        <v>409</v>
      </c>
    </row>
    <row r="318" spans="1:6" outlineLevel="3">
      <c r="A318" s="10"/>
      <c r="B318" s="9" t="s">
        <v>221</v>
      </c>
      <c r="C318" s="27" t="s">
        <v>242</v>
      </c>
    </row>
    <row r="319" spans="1:6" ht="17" outlineLevel="1" thickBot="1">
      <c r="A319" s="22">
        <v>5.6</v>
      </c>
      <c r="B319" s="1" t="s">
        <v>418</v>
      </c>
      <c r="C319" s="229"/>
    </row>
    <row r="320" spans="1:6" ht="14.5" outlineLevel="2" thickBot="1">
      <c r="A320" s="17" t="s">
        <v>92</v>
      </c>
      <c r="B320" s="6" t="s">
        <v>217</v>
      </c>
      <c r="C320" s="21" t="s">
        <v>419</v>
      </c>
      <c r="D320" s="54" t="s">
        <v>477</v>
      </c>
      <c r="E320" s="55"/>
      <c r="F320" s="49"/>
    </row>
    <row r="321" spans="1:6" outlineLevel="3">
      <c r="A321" s="10"/>
      <c r="B321" s="9" t="s">
        <v>219</v>
      </c>
      <c r="C321" s="27" t="s">
        <v>354</v>
      </c>
    </row>
    <row r="322" spans="1:6" outlineLevel="3">
      <c r="A322" s="10"/>
      <c r="B322" s="9" t="s">
        <v>220</v>
      </c>
      <c r="C322" s="27" t="s">
        <v>420</v>
      </c>
    </row>
    <row r="323" spans="1:6" ht="14.5" outlineLevel="3" thickBot="1">
      <c r="A323" s="10"/>
      <c r="B323" s="9" t="s">
        <v>221</v>
      </c>
      <c r="C323" s="27" t="s">
        <v>247</v>
      </c>
    </row>
    <row r="324" spans="1:6" ht="14.5" outlineLevel="2" thickBot="1">
      <c r="A324" s="17" t="s">
        <v>93</v>
      </c>
      <c r="B324" s="6" t="s">
        <v>217</v>
      </c>
      <c r="C324" s="21" t="s">
        <v>421</v>
      </c>
      <c r="D324" s="54" t="s">
        <v>477</v>
      </c>
      <c r="E324" s="55"/>
      <c r="F324" s="49"/>
    </row>
    <row r="325" spans="1:6" outlineLevel="3">
      <c r="A325" s="10"/>
      <c r="B325" s="9" t="s">
        <v>219</v>
      </c>
      <c r="C325" s="27" t="s">
        <v>422</v>
      </c>
    </row>
    <row r="326" spans="1:6" outlineLevel="3">
      <c r="A326" s="10"/>
      <c r="B326" s="9" t="s">
        <v>220</v>
      </c>
      <c r="C326" s="236" t="s">
        <v>423</v>
      </c>
    </row>
    <row r="327" spans="1:6" outlineLevel="3">
      <c r="A327" s="10"/>
      <c r="B327" s="9" t="s">
        <v>221</v>
      </c>
      <c r="C327" s="27" t="s">
        <v>404</v>
      </c>
    </row>
    <row r="328" spans="1:6" ht="17" outlineLevel="1" thickBot="1">
      <c r="A328" s="22">
        <v>5.7</v>
      </c>
      <c r="B328" s="1" t="s">
        <v>425</v>
      </c>
      <c r="C328" s="229"/>
    </row>
    <row r="329" spans="1:6" ht="28.5" outlineLevel="2" thickBot="1">
      <c r="A329" s="17" t="s">
        <v>94</v>
      </c>
      <c r="B329" s="6" t="s">
        <v>217</v>
      </c>
      <c r="C329" s="26" t="s">
        <v>424</v>
      </c>
      <c r="D329" s="54" t="s">
        <v>477</v>
      </c>
      <c r="E329" s="55"/>
      <c r="F329" s="49"/>
    </row>
    <row r="330" spans="1:6" outlineLevel="3">
      <c r="A330" s="10"/>
      <c r="B330" s="9" t="s">
        <v>219</v>
      </c>
      <c r="C330" s="27" t="s">
        <v>412</v>
      </c>
    </row>
    <row r="331" spans="1:6" outlineLevel="3">
      <c r="A331" s="10"/>
      <c r="B331" s="9" t="s">
        <v>220</v>
      </c>
      <c r="C331" s="27" t="s">
        <v>409</v>
      </c>
    </row>
    <row r="332" spans="1:6" outlineLevel="3">
      <c r="A332" s="10"/>
      <c r="B332" s="9" t="s">
        <v>221</v>
      </c>
      <c r="C332" s="27" t="s">
        <v>242</v>
      </c>
    </row>
    <row r="333" spans="1:6" ht="17" outlineLevel="1" thickBot="1">
      <c r="A333" s="24" t="s">
        <v>95</v>
      </c>
      <c r="B333" s="1" t="s">
        <v>426</v>
      </c>
      <c r="C333" s="229"/>
    </row>
    <row r="334" spans="1:6" ht="30" customHeight="1" outlineLevel="2" thickBot="1">
      <c r="A334" s="30" t="s">
        <v>96</v>
      </c>
      <c r="B334" s="14"/>
      <c r="C334" s="113" t="s">
        <v>453</v>
      </c>
      <c r="E334" s="55"/>
      <c r="F334" s="57"/>
    </row>
    <row r="335" spans="1:6" ht="14.5" outlineLevel="3" thickBot="1">
      <c r="A335" s="31"/>
      <c r="B335" s="9" t="s">
        <v>311</v>
      </c>
      <c r="C335" s="237"/>
    </row>
    <row r="336" spans="1:6" ht="30" customHeight="1" outlineLevel="2" thickBot="1">
      <c r="A336" s="30" t="s">
        <v>97</v>
      </c>
      <c r="B336" s="14"/>
      <c r="C336" s="114" t="s">
        <v>454</v>
      </c>
      <c r="E336" s="55"/>
      <c r="F336" s="57"/>
    </row>
    <row r="337" spans="1:6" outlineLevel="3">
      <c r="A337" s="31"/>
      <c r="B337" s="9" t="s">
        <v>311</v>
      </c>
      <c r="C337" s="238"/>
    </row>
    <row r="338" spans="1:6" ht="19">
      <c r="A338" s="99" t="s">
        <v>98</v>
      </c>
      <c r="B338" s="100" t="s">
        <v>427</v>
      </c>
      <c r="C338" s="239"/>
      <c r="D338" s="81">
        <f>100/COUNTIF(D339:D378,"&lt;5")*SUM(D339:D378)/4</f>
        <v>25</v>
      </c>
      <c r="E338" s="56" t="s">
        <v>476</v>
      </c>
    </row>
    <row r="339" spans="1:6" ht="17" outlineLevel="1" thickBot="1">
      <c r="A339" s="22">
        <v>6.1</v>
      </c>
      <c r="B339" s="1" t="s">
        <v>428</v>
      </c>
      <c r="C339" s="229"/>
    </row>
    <row r="340" spans="1:6" ht="28.5" outlineLevel="2" thickBot="1">
      <c r="A340" s="32" t="s">
        <v>99</v>
      </c>
      <c r="B340" s="33" t="s">
        <v>217</v>
      </c>
      <c r="C340" s="34" t="s">
        <v>429</v>
      </c>
      <c r="D340" s="54">
        <v>1</v>
      </c>
      <c r="E340" s="55"/>
      <c r="F340" s="49"/>
    </row>
    <row r="341" spans="1:6" outlineLevel="3">
      <c r="A341" s="10"/>
      <c r="B341" s="9" t="s">
        <v>219</v>
      </c>
      <c r="C341" s="27" t="s">
        <v>354</v>
      </c>
    </row>
    <row r="342" spans="1:6" outlineLevel="3">
      <c r="A342" s="10"/>
      <c r="B342" s="9" t="s">
        <v>220</v>
      </c>
      <c r="C342" s="27" t="s">
        <v>420</v>
      </c>
    </row>
    <row r="343" spans="1:6" ht="14.5" outlineLevel="3" thickBot="1">
      <c r="A343" s="10"/>
      <c r="B343" s="9" t="s">
        <v>221</v>
      </c>
      <c r="C343" s="27" t="s">
        <v>247</v>
      </c>
    </row>
    <row r="344" spans="1:6" ht="28.5" outlineLevel="2" thickBot="1">
      <c r="A344" s="17" t="s">
        <v>100</v>
      </c>
      <c r="B344" s="6" t="s">
        <v>217</v>
      </c>
      <c r="C344" s="34" t="s">
        <v>430</v>
      </c>
      <c r="D344" s="54" t="s">
        <v>477</v>
      </c>
      <c r="E344" s="55"/>
      <c r="F344" s="49"/>
    </row>
    <row r="345" spans="1:6" outlineLevel="3">
      <c r="A345" s="8"/>
      <c r="B345" s="9" t="s">
        <v>219</v>
      </c>
      <c r="C345" s="27" t="s">
        <v>354</v>
      </c>
    </row>
    <row r="346" spans="1:6" outlineLevel="3">
      <c r="A346" s="8"/>
      <c r="B346" s="9" t="s">
        <v>220</v>
      </c>
      <c r="C346" s="27" t="s">
        <v>420</v>
      </c>
    </row>
    <row r="347" spans="1:6" ht="14.5" outlineLevel="3" thickBot="1">
      <c r="A347" s="8"/>
      <c r="B347" s="9" t="s">
        <v>221</v>
      </c>
      <c r="C347" s="27" t="s">
        <v>247</v>
      </c>
    </row>
    <row r="348" spans="1:6" ht="28.5" outlineLevel="2" thickBot="1">
      <c r="A348" s="17" t="s">
        <v>101</v>
      </c>
      <c r="B348" s="6" t="s">
        <v>217</v>
      </c>
      <c r="C348" s="26" t="s">
        <v>431</v>
      </c>
      <c r="D348" s="54" t="s">
        <v>477</v>
      </c>
      <c r="E348" s="55"/>
      <c r="F348" s="49"/>
    </row>
    <row r="349" spans="1:6" outlineLevel="3">
      <c r="A349" s="8"/>
      <c r="B349" s="9" t="s">
        <v>219</v>
      </c>
      <c r="C349" s="27" t="s">
        <v>432</v>
      </c>
    </row>
    <row r="350" spans="1:6" outlineLevel="3">
      <c r="A350" s="8"/>
      <c r="B350" s="9" t="s">
        <v>220</v>
      </c>
      <c r="C350" s="27" t="s">
        <v>420</v>
      </c>
    </row>
    <row r="351" spans="1:6" outlineLevel="3">
      <c r="A351" s="8"/>
      <c r="B351" s="9" t="s">
        <v>221</v>
      </c>
      <c r="C351" s="27" t="s">
        <v>247</v>
      </c>
    </row>
    <row r="352" spans="1:6" ht="17" outlineLevel="1" thickBot="1">
      <c r="A352" s="22">
        <v>6.2</v>
      </c>
      <c r="B352" s="1" t="s">
        <v>433</v>
      </c>
      <c r="C352" s="229"/>
    </row>
    <row r="353" spans="1:6" ht="14.5" outlineLevel="2" thickBot="1">
      <c r="A353" s="25" t="s">
        <v>102</v>
      </c>
      <c r="B353" s="6" t="s">
        <v>217</v>
      </c>
      <c r="C353" s="35" t="s">
        <v>434</v>
      </c>
      <c r="D353" s="54" t="s">
        <v>477</v>
      </c>
      <c r="E353" s="55"/>
      <c r="F353" s="49"/>
    </row>
    <row r="354" spans="1:6" outlineLevel="3">
      <c r="A354" s="8"/>
      <c r="B354" s="9" t="s">
        <v>219</v>
      </c>
      <c r="C354" s="27" t="s">
        <v>435</v>
      </c>
    </row>
    <row r="355" spans="1:6" outlineLevel="3">
      <c r="A355" s="8"/>
      <c r="B355" s="9" t="s">
        <v>220</v>
      </c>
      <c r="C355" s="27" t="s">
        <v>420</v>
      </c>
    </row>
    <row r="356" spans="1:6" outlineLevel="3">
      <c r="A356" s="8"/>
      <c r="B356" s="9" t="s">
        <v>221</v>
      </c>
      <c r="C356" s="27" t="s">
        <v>247</v>
      </c>
    </row>
    <row r="357" spans="1:6" ht="17" outlineLevel="1" thickBot="1">
      <c r="A357" s="22">
        <v>6.3</v>
      </c>
      <c r="B357" s="1" t="s">
        <v>436</v>
      </c>
      <c r="C357" s="229"/>
    </row>
    <row r="358" spans="1:6" ht="28.5" outlineLevel="2" thickBot="1">
      <c r="A358" s="17" t="s">
        <v>103</v>
      </c>
      <c r="B358" s="6" t="s">
        <v>217</v>
      </c>
      <c r="C358" s="21" t="s">
        <v>437</v>
      </c>
      <c r="D358" s="54" t="s">
        <v>477</v>
      </c>
      <c r="E358" s="55"/>
      <c r="F358" s="49"/>
    </row>
    <row r="359" spans="1:6" outlineLevel="3">
      <c r="A359" s="8"/>
      <c r="B359" s="9" t="s">
        <v>219</v>
      </c>
      <c r="C359" s="27" t="s">
        <v>435</v>
      </c>
    </row>
    <row r="360" spans="1:6" outlineLevel="3">
      <c r="A360" s="8"/>
      <c r="B360" s="9" t="s">
        <v>220</v>
      </c>
      <c r="C360" s="27" t="s">
        <v>420</v>
      </c>
    </row>
    <row r="361" spans="1:6" outlineLevel="3">
      <c r="A361" s="8"/>
      <c r="B361" s="9" t="s">
        <v>221</v>
      </c>
      <c r="C361" s="27" t="s">
        <v>247</v>
      </c>
    </row>
    <row r="362" spans="1:6" ht="17" outlineLevel="1" thickBot="1">
      <c r="A362" s="22">
        <v>6.4</v>
      </c>
      <c r="B362" s="1" t="s">
        <v>438</v>
      </c>
      <c r="C362" s="229"/>
    </row>
    <row r="363" spans="1:6" ht="28.5" outlineLevel="2" thickBot="1">
      <c r="A363" s="17" t="s">
        <v>104</v>
      </c>
      <c r="B363" s="6" t="s">
        <v>217</v>
      </c>
      <c r="C363" s="21" t="s">
        <v>439</v>
      </c>
      <c r="D363" s="54" t="s">
        <v>477</v>
      </c>
      <c r="E363" s="55"/>
      <c r="F363" s="49"/>
    </row>
    <row r="364" spans="1:6" outlineLevel="3">
      <c r="A364" s="8"/>
      <c r="B364" s="9" t="s">
        <v>219</v>
      </c>
      <c r="C364" s="27" t="s">
        <v>378</v>
      </c>
    </row>
    <row r="365" spans="1:6" outlineLevel="3">
      <c r="A365" s="8"/>
      <c r="B365" s="9" t="s">
        <v>220</v>
      </c>
      <c r="C365" s="27" t="s">
        <v>440</v>
      </c>
    </row>
    <row r="366" spans="1:6" outlineLevel="3">
      <c r="A366" s="8"/>
      <c r="B366" s="9" t="s">
        <v>221</v>
      </c>
      <c r="C366" s="27" t="s">
        <v>247</v>
      </c>
    </row>
    <row r="367" spans="1:6" ht="17" outlineLevel="1" thickBot="1">
      <c r="A367" s="22">
        <v>6.5</v>
      </c>
      <c r="B367" s="1" t="s">
        <v>441</v>
      </c>
      <c r="C367" s="229"/>
    </row>
    <row r="368" spans="1:6" ht="28.5" outlineLevel="2" thickBot="1">
      <c r="A368" s="17" t="s">
        <v>105</v>
      </c>
      <c r="B368" s="6" t="s">
        <v>217</v>
      </c>
      <c r="C368" s="26" t="s">
        <v>442</v>
      </c>
      <c r="D368" s="54" t="s">
        <v>477</v>
      </c>
      <c r="E368" s="55"/>
      <c r="F368" s="49"/>
    </row>
    <row r="369" spans="1:6" outlineLevel="3">
      <c r="A369" s="10"/>
      <c r="B369" s="9" t="s">
        <v>219</v>
      </c>
      <c r="C369" s="27" t="s">
        <v>435</v>
      </c>
    </row>
    <row r="370" spans="1:6" outlineLevel="3">
      <c r="A370" s="10"/>
      <c r="B370" s="9" t="s">
        <v>220</v>
      </c>
      <c r="C370" s="27" t="s">
        <v>420</v>
      </c>
    </row>
    <row r="371" spans="1:6" outlineLevel="3">
      <c r="A371" s="10"/>
      <c r="B371" s="9" t="s">
        <v>221</v>
      </c>
      <c r="C371" s="27" t="s">
        <v>247</v>
      </c>
    </row>
    <row r="372" spans="1:6" ht="16.5" outlineLevel="1">
      <c r="A372" s="22">
        <v>6.6</v>
      </c>
      <c r="B372" s="1" t="s">
        <v>443</v>
      </c>
      <c r="C372" s="229"/>
    </row>
    <row r="373" spans="1:6" ht="16.5" outlineLevel="1">
      <c r="A373" s="22">
        <v>6.7</v>
      </c>
      <c r="B373" s="1" t="s">
        <v>444</v>
      </c>
      <c r="C373" s="229"/>
    </row>
    <row r="374" spans="1:6" ht="17" outlineLevel="1" thickBot="1">
      <c r="A374" s="24" t="s">
        <v>106</v>
      </c>
      <c r="B374" s="1" t="s">
        <v>426</v>
      </c>
      <c r="C374" s="229"/>
    </row>
    <row r="375" spans="1:6" ht="29.25" customHeight="1" outlineLevel="2" thickBot="1">
      <c r="A375" s="14" t="s">
        <v>107</v>
      </c>
      <c r="B375" s="14"/>
      <c r="C375" s="111" t="s">
        <v>446</v>
      </c>
      <c r="E375" s="55"/>
      <c r="F375" s="57"/>
    </row>
    <row r="376" spans="1:6" ht="14.5" outlineLevel="3" thickBot="1">
      <c r="A376" s="13"/>
      <c r="B376" s="9" t="s">
        <v>311</v>
      </c>
      <c r="C376" s="230"/>
    </row>
    <row r="377" spans="1:6" ht="28.5" customHeight="1" outlineLevel="2" thickBot="1">
      <c r="A377" s="14" t="s">
        <v>108</v>
      </c>
      <c r="B377" s="14"/>
      <c r="C377" s="112" t="s">
        <v>447</v>
      </c>
      <c r="E377" s="55"/>
      <c r="F377" s="57"/>
    </row>
    <row r="378" spans="1:6" outlineLevel="3">
      <c r="A378" s="13"/>
      <c r="B378" s="9" t="s">
        <v>311</v>
      </c>
      <c r="C378" s="230"/>
    </row>
    <row r="379" spans="1:6" ht="19">
      <c r="A379" s="99" t="s">
        <v>109</v>
      </c>
      <c r="B379" s="312" t="s">
        <v>455</v>
      </c>
      <c r="C379" s="313"/>
      <c r="D379" s="81">
        <f>100/COUNTIF(D380:D423,"&lt;5")*SUM(D380:D423)/4</f>
        <v>0</v>
      </c>
      <c r="E379" s="56" t="s">
        <v>476</v>
      </c>
    </row>
    <row r="380" spans="1:6" ht="17" outlineLevel="1" thickBot="1">
      <c r="A380" s="22">
        <v>7.1</v>
      </c>
      <c r="B380" s="1" t="s">
        <v>456</v>
      </c>
      <c r="C380" s="229"/>
    </row>
    <row r="381" spans="1:6" ht="28.5" outlineLevel="2" thickBot="1">
      <c r="A381" s="25" t="s">
        <v>110</v>
      </c>
      <c r="B381" s="6" t="s">
        <v>217</v>
      </c>
      <c r="C381" s="36" t="s">
        <v>457</v>
      </c>
      <c r="D381" s="54">
        <v>0</v>
      </c>
      <c r="E381" s="55"/>
      <c r="F381" s="49"/>
    </row>
    <row r="382" spans="1:6" outlineLevel="3">
      <c r="A382" s="8"/>
      <c r="B382" s="9" t="s">
        <v>219</v>
      </c>
      <c r="C382" s="27" t="s">
        <v>435</v>
      </c>
    </row>
    <row r="383" spans="1:6" outlineLevel="3">
      <c r="A383" s="8"/>
      <c r="B383" s="9" t="s">
        <v>220</v>
      </c>
      <c r="C383" s="27" t="s">
        <v>420</v>
      </c>
    </row>
    <row r="384" spans="1:6" ht="14.5" outlineLevel="3" thickBot="1">
      <c r="A384" s="8"/>
      <c r="B384" s="9" t="s">
        <v>221</v>
      </c>
      <c r="C384" s="27" t="s">
        <v>247</v>
      </c>
    </row>
    <row r="385" spans="1:6" ht="14.5" outlineLevel="2" thickBot="1">
      <c r="A385" s="25" t="s">
        <v>111</v>
      </c>
      <c r="B385" s="6" t="s">
        <v>217</v>
      </c>
      <c r="C385" s="26" t="s">
        <v>458</v>
      </c>
      <c r="D385" s="54" t="s">
        <v>477</v>
      </c>
      <c r="E385" s="55"/>
      <c r="F385" s="49"/>
    </row>
    <row r="386" spans="1:6" outlineLevel="3">
      <c r="A386" s="8"/>
      <c r="B386" s="9" t="s">
        <v>219</v>
      </c>
      <c r="C386" s="27" t="s">
        <v>435</v>
      </c>
    </row>
    <row r="387" spans="1:6" outlineLevel="3">
      <c r="A387" s="8"/>
      <c r="B387" s="9" t="s">
        <v>220</v>
      </c>
      <c r="C387" s="27" t="s">
        <v>420</v>
      </c>
    </row>
    <row r="388" spans="1:6" outlineLevel="3">
      <c r="A388" s="8"/>
      <c r="B388" s="9" t="s">
        <v>221</v>
      </c>
      <c r="C388" s="27" t="s">
        <v>247</v>
      </c>
    </row>
    <row r="389" spans="1:6" ht="17" outlineLevel="1" thickBot="1">
      <c r="A389" s="22">
        <v>7.2</v>
      </c>
      <c r="B389" s="1" t="s">
        <v>459</v>
      </c>
      <c r="C389" s="229"/>
    </row>
    <row r="390" spans="1:6" ht="28.5" outlineLevel="2" thickBot="1">
      <c r="A390" s="25" t="s">
        <v>112</v>
      </c>
      <c r="B390" s="6" t="s">
        <v>217</v>
      </c>
      <c r="C390" s="36" t="s">
        <v>460</v>
      </c>
      <c r="D390" s="54" t="s">
        <v>477</v>
      </c>
      <c r="E390" s="55"/>
      <c r="F390" s="49"/>
    </row>
    <row r="391" spans="1:6" outlineLevel="3">
      <c r="A391" s="8"/>
      <c r="B391" s="9" t="s">
        <v>219</v>
      </c>
      <c r="C391" s="27" t="s">
        <v>435</v>
      </c>
    </row>
    <row r="392" spans="1:6" outlineLevel="3">
      <c r="A392" s="8"/>
      <c r="B392" s="9" t="s">
        <v>220</v>
      </c>
      <c r="C392" s="27" t="s">
        <v>420</v>
      </c>
    </row>
    <row r="393" spans="1:6" outlineLevel="3">
      <c r="A393" s="8"/>
      <c r="B393" s="9" t="s">
        <v>221</v>
      </c>
      <c r="C393" s="27" t="s">
        <v>247</v>
      </c>
    </row>
    <row r="394" spans="1:6" ht="17" outlineLevel="1" thickBot="1">
      <c r="A394" s="22">
        <v>7.3</v>
      </c>
      <c r="B394" s="1" t="s">
        <v>461</v>
      </c>
      <c r="C394" s="229"/>
    </row>
    <row r="395" spans="1:6" ht="28.5" outlineLevel="2" thickBot="1">
      <c r="A395" s="25" t="s">
        <v>113</v>
      </c>
      <c r="B395" s="6" t="s">
        <v>217</v>
      </c>
      <c r="C395" s="36" t="s">
        <v>469</v>
      </c>
      <c r="D395" s="54" t="s">
        <v>477</v>
      </c>
      <c r="E395" s="55"/>
      <c r="F395" s="49"/>
    </row>
    <row r="396" spans="1:6" outlineLevel="3">
      <c r="A396" s="8"/>
      <c r="B396" s="9" t="s">
        <v>219</v>
      </c>
      <c r="C396" s="27" t="s">
        <v>435</v>
      </c>
    </row>
    <row r="397" spans="1:6" outlineLevel="3">
      <c r="A397" s="8"/>
      <c r="B397" s="9" t="s">
        <v>220</v>
      </c>
      <c r="C397" s="27" t="s">
        <v>420</v>
      </c>
    </row>
    <row r="398" spans="1:6" outlineLevel="3">
      <c r="A398" s="8"/>
      <c r="B398" s="9" t="s">
        <v>221</v>
      </c>
      <c r="C398" s="27" t="s">
        <v>247</v>
      </c>
    </row>
    <row r="399" spans="1:6" ht="17" outlineLevel="1" thickBot="1">
      <c r="A399" s="22">
        <v>7.4</v>
      </c>
      <c r="B399" s="1" t="s">
        <v>462</v>
      </c>
      <c r="C399" s="229"/>
    </row>
    <row r="400" spans="1:6" ht="28.5" outlineLevel="2" thickBot="1">
      <c r="A400" s="25" t="s">
        <v>114</v>
      </c>
      <c r="B400" s="6" t="s">
        <v>217</v>
      </c>
      <c r="C400" s="37" t="s">
        <v>470</v>
      </c>
      <c r="D400" s="54" t="s">
        <v>477</v>
      </c>
      <c r="E400" s="55"/>
      <c r="F400" s="49"/>
    </row>
    <row r="401" spans="1:6" outlineLevel="3">
      <c r="A401" s="8"/>
      <c r="B401" s="9" t="s">
        <v>219</v>
      </c>
      <c r="C401" s="27" t="s">
        <v>435</v>
      </c>
    </row>
    <row r="402" spans="1:6" outlineLevel="3">
      <c r="A402" s="8"/>
      <c r="B402" s="9" t="s">
        <v>220</v>
      </c>
      <c r="C402" s="27" t="s">
        <v>420</v>
      </c>
    </row>
    <row r="403" spans="1:6" outlineLevel="3">
      <c r="A403" s="8"/>
      <c r="B403" s="9" t="s">
        <v>221</v>
      </c>
      <c r="C403" s="27" t="s">
        <v>247</v>
      </c>
    </row>
    <row r="404" spans="1:6" ht="17" outlineLevel="1" thickBot="1">
      <c r="A404" s="22">
        <v>7.5</v>
      </c>
      <c r="B404" s="1" t="s">
        <v>463</v>
      </c>
      <c r="C404" s="229"/>
    </row>
    <row r="405" spans="1:6" ht="28.5" outlineLevel="2" thickBot="1">
      <c r="A405" s="25" t="s">
        <v>115</v>
      </c>
      <c r="B405" s="6" t="s">
        <v>217</v>
      </c>
      <c r="C405" s="37" t="s">
        <v>471</v>
      </c>
      <c r="D405" s="54" t="s">
        <v>477</v>
      </c>
      <c r="E405" s="55"/>
      <c r="F405" s="49"/>
    </row>
    <row r="406" spans="1:6" outlineLevel="3">
      <c r="A406" s="8"/>
      <c r="B406" s="9" t="s">
        <v>219</v>
      </c>
      <c r="C406" s="27" t="s">
        <v>435</v>
      </c>
    </row>
    <row r="407" spans="1:6" outlineLevel="3">
      <c r="A407" s="8"/>
      <c r="B407" s="9" t="s">
        <v>220</v>
      </c>
      <c r="C407" s="27" t="s">
        <v>420</v>
      </c>
    </row>
    <row r="408" spans="1:6" outlineLevel="3">
      <c r="A408" s="8"/>
      <c r="B408" s="9" t="s">
        <v>221</v>
      </c>
      <c r="C408" s="27" t="s">
        <v>247</v>
      </c>
    </row>
    <row r="409" spans="1:6" ht="17" outlineLevel="1" thickBot="1">
      <c r="A409" s="22">
        <v>7.6</v>
      </c>
      <c r="B409" s="1" t="s">
        <v>464</v>
      </c>
      <c r="C409" s="229"/>
    </row>
    <row r="410" spans="1:6" ht="28.5" outlineLevel="2" thickBot="1">
      <c r="A410" s="25" t="s">
        <v>116</v>
      </c>
      <c r="B410" s="6" t="s">
        <v>217</v>
      </c>
      <c r="C410" s="37" t="s">
        <v>472</v>
      </c>
      <c r="D410" s="54" t="s">
        <v>477</v>
      </c>
      <c r="E410" s="55"/>
      <c r="F410" s="49"/>
    </row>
    <row r="411" spans="1:6" outlineLevel="3">
      <c r="A411" s="38"/>
      <c r="B411" s="9" t="s">
        <v>219</v>
      </c>
      <c r="C411" s="27" t="s">
        <v>435</v>
      </c>
    </row>
    <row r="412" spans="1:6" outlineLevel="3">
      <c r="A412" s="10"/>
      <c r="B412" s="9" t="s">
        <v>220</v>
      </c>
      <c r="C412" s="27" t="s">
        <v>420</v>
      </c>
    </row>
    <row r="413" spans="1:6" outlineLevel="3">
      <c r="A413" s="10"/>
      <c r="B413" s="9" t="s">
        <v>221</v>
      </c>
      <c r="C413" s="27" t="s">
        <v>247</v>
      </c>
    </row>
    <row r="414" spans="1:6" ht="17" outlineLevel="1" thickBot="1">
      <c r="A414" s="22">
        <v>7.7</v>
      </c>
      <c r="B414" s="1" t="s">
        <v>465</v>
      </c>
      <c r="C414" s="229"/>
    </row>
    <row r="415" spans="1:6" ht="14.5" outlineLevel="2" thickBot="1">
      <c r="A415" s="39" t="s">
        <v>117</v>
      </c>
      <c r="B415" s="40" t="s">
        <v>217</v>
      </c>
      <c r="C415" s="26" t="s">
        <v>473</v>
      </c>
      <c r="D415" s="54" t="s">
        <v>477</v>
      </c>
      <c r="E415" s="55"/>
      <c r="F415" s="49"/>
    </row>
    <row r="416" spans="1:6" outlineLevel="3">
      <c r="A416" s="13"/>
      <c r="B416" s="9" t="s">
        <v>219</v>
      </c>
      <c r="C416" s="27" t="s">
        <v>435</v>
      </c>
    </row>
    <row r="417" spans="1:6" outlineLevel="3">
      <c r="A417" s="10"/>
      <c r="B417" s="9" t="s">
        <v>220</v>
      </c>
      <c r="C417" s="27" t="s">
        <v>420</v>
      </c>
    </row>
    <row r="418" spans="1:6" outlineLevel="3">
      <c r="A418" s="10"/>
      <c r="B418" s="9" t="s">
        <v>221</v>
      </c>
      <c r="C418" s="27" t="s">
        <v>247</v>
      </c>
    </row>
    <row r="419" spans="1:6" ht="17" outlineLevel="1" thickBot="1">
      <c r="A419" s="24" t="s">
        <v>118</v>
      </c>
      <c r="B419" s="1" t="s">
        <v>466</v>
      </c>
      <c r="C419" s="229"/>
    </row>
    <row r="420" spans="1:6" ht="47.25" customHeight="1" outlineLevel="2" thickBot="1">
      <c r="A420" s="30" t="s">
        <v>119</v>
      </c>
      <c r="B420" s="14"/>
      <c r="C420" s="114" t="s">
        <v>467</v>
      </c>
      <c r="E420" s="55"/>
      <c r="F420" s="57"/>
    </row>
    <row r="421" spans="1:6" ht="14.5" outlineLevel="3" thickBot="1">
      <c r="A421" s="31"/>
      <c r="B421" s="9" t="s">
        <v>311</v>
      </c>
      <c r="C421" s="237"/>
    </row>
    <row r="422" spans="1:6" ht="42.75" customHeight="1" outlineLevel="2" thickBot="1">
      <c r="A422" s="30" t="s">
        <v>120</v>
      </c>
      <c r="B422" s="14"/>
      <c r="C422" s="114" t="s">
        <v>468</v>
      </c>
      <c r="E422" s="55"/>
      <c r="F422" s="57"/>
    </row>
    <row r="423" spans="1:6" outlineLevel="3">
      <c r="A423" s="31"/>
      <c r="B423" s="9" t="s">
        <v>311</v>
      </c>
      <c r="C423" s="238"/>
    </row>
    <row r="425" spans="1:6">
      <c r="A425" s="82" t="s">
        <v>216</v>
      </c>
      <c r="B425" s="82">
        <f>COUNTIF(B15:B423,A425)</f>
        <v>81</v>
      </c>
    </row>
    <row r="426" spans="1:6">
      <c r="A426" s="82" t="s">
        <v>311</v>
      </c>
      <c r="B426" s="82">
        <f>COUNTIF(B15:B423,A426)</f>
        <v>12</v>
      </c>
    </row>
    <row r="427" spans="1:6">
      <c r="A427" s="83" t="s">
        <v>478</v>
      </c>
      <c r="B427" s="83">
        <f>SUBTOTAL(109,テーブル425[列2])</f>
        <v>93</v>
      </c>
    </row>
  </sheetData>
  <mergeCells count="13">
    <mergeCell ref="B379:C379"/>
    <mergeCell ref="B64:C64"/>
    <mergeCell ref="B74:C74"/>
    <mergeCell ref="B138:C138"/>
    <mergeCell ref="B152:C152"/>
    <mergeCell ref="B225:C225"/>
    <mergeCell ref="B14:C14"/>
    <mergeCell ref="A1:C1"/>
    <mergeCell ref="B5:C5"/>
    <mergeCell ref="D6:E11"/>
    <mergeCell ref="A7:A12"/>
    <mergeCell ref="A2:C2"/>
    <mergeCell ref="A3:C3"/>
  </mergeCells>
  <phoneticPr fontId="5"/>
  <conditionalFormatting sqref="B68:C69 B67">
    <cfRule type="expression" dxfId="397" priority="524" stopIfTrue="1">
      <formula>NOT(ISERROR(SEARCH("組織統治",B67)))</formula>
    </cfRule>
    <cfRule type="expression" dxfId="396" priority="525" stopIfTrue="1">
      <formula>NOT(ISERROR(SEARCH("コミュニティ",B67)))</formula>
    </cfRule>
    <cfRule type="expression" dxfId="395" priority="526" stopIfTrue="1">
      <formula>NOT(ISERROR(SEARCH("消費者",B67)))</formula>
    </cfRule>
  </conditionalFormatting>
  <conditionalFormatting sqref="C65 B74 B88:C88 B93:C93 B75:C75 B130:C132">
    <cfRule type="expression" dxfId="394" priority="521" stopIfTrue="1">
      <formula>NOT(ISERROR(SEARCH("組織統治",B65)))</formula>
    </cfRule>
    <cfRule type="expression" dxfId="393" priority="522" stopIfTrue="1">
      <formula>NOT(ISERROR(SEARCH("コミュニティ",B65)))</formula>
    </cfRule>
    <cfRule type="expression" dxfId="392" priority="523" stopIfTrue="1">
      <formula>NOT(ISERROR(SEARCH("消費者",B65)))</formula>
    </cfRule>
  </conditionalFormatting>
  <conditionalFormatting sqref="B65">
    <cfRule type="expression" dxfId="391" priority="518" stopIfTrue="1">
      <formula>NOT(ISERROR(SEARCH("組織統治",B65)))</formula>
    </cfRule>
    <cfRule type="expression" dxfId="390" priority="519" stopIfTrue="1">
      <formula>NOT(ISERROR(SEARCH("コミュニティ",B65)))</formula>
    </cfRule>
    <cfRule type="expression" dxfId="389" priority="520" stopIfTrue="1">
      <formula>NOT(ISERROR(SEARCH("消費者",B65)))</formula>
    </cfRule>
  </conditionalFormatting>
  <conditionalFormatting sqref="B71:B73">
    <cfRule type="expression" dxfId="388" priority="515" stopIfTrue="1">
      <formula>NOT(ISERROR(SEARCH("組織統治",B71)))</formula>
    </cfRule>
    <cfRule type="expression" dxfId="387" priority="516" stopIfTrue="1">
      <formula>NOT(ISERROR(SEARCH("コミュニティ",B71)))</formula>
    </cfRule>
    <cfRule type="expression" dxfId="386" priority="517" stopIfTrue="1">
      <formula>NOT(ISERROR(SEARCH("消費者",B71)))</formula>
    </cfRule>
  </conditionalFormatting>
  <conditionalFormatting sqref="B119:B121 B115:B117 B111:B113 B107:B109 B103:B105 B99:B101 B95:B97 B90:B92 B85:B87 B81:B83 B77:B79">
    <cfRule type="expression" dxfId="385" priority="512" stopIfTrue="1">
      <formula>NOT(ISERROR(SEARCH("組織統治",B77)))</formula>
    </cfRule>
    <cfRule type="expression" dxfId="384" priority="513" stopIfTrue="1">
      <formula>NOT(ISERROR(SEARCH("コミュニティ",B77)))</formula>
    </cfRule>
    <cfRule type="expression" dxfId="383" priority="514" stopIfTrue="1">
      <formula>NOT(ISERROR(SEARCH("消費者",B77)))</formula>
    </cfRule>
  </conditionalFormatting>
  <conditionalFormatting sqref="B123:B125 B127:B129">
    <cfRule type="expression" dxfId="382" priority="503" stopIfTrue="1">
      <formula>NOT(ISERROR(SEARCH("組織統治",B123)))</formula>
    </cfRule>
    <cfRule type="expression" dxfId="381" priority="504" stopIfTrue="1">
      <formula>NOT(ISERROR(SEARCH("コミュニティ",B123)))</formula>
    </cfRule>
    <cfRule type="expression" dxfId="380" priority="505" stopIfTrue="1">
      <formula>NOT(ISERROR(SEARCH("消費者",B123)))</formula>
    </cfRule>
  </conditionalFormatting>
  <conditionalFormatting sqref="C139 B152">
    <cfRule type="expression" dxfId="379" priority="497" stopIfTrue="1">
      <formula>NOT(ISERROR(SEARCH("組織統治",B139)))</formula>
    </cfRule>
    <cfRule type="expression" dxfId="378" priority="498" stopIfTrue="1">
      <formula>NOT(ISERROR(SEARCH("コミュニティ",B139)))</formula>
    </cfRule>
    <cfRule type="expression" dxfId="377" priority="499" stopIfTrue="1">
      <formula>NOT(ISERROR(SEARCH("消費者",B139)))</formula>
    </cfRule>
  </conditionalFormatting>
  <conditionalFormatting sqref="B217:B219 B162:B164">
    <cfRule type="expression" dxfId="376" priority="491" stopIfTrue="1">
      <formula>NOT(ISERROR(SEARCH("組織統治",B162)))</formula>
    </cfRule>
    <cfRule type="expression" dxfId="375" priority="492" stopIfTrue="1">
      <formula>NOT(ISERROR(SEARCH("コミュニティ",B162)))</formula>
    </cfRule>
    <cfRule type="expression" dxfId="374" priority="493" stopIfTrue="1">
      <formula>NOT(ISERROR(SEARCH("消費者",B162)))</formula>
    </cfRule>
  </conditionalFormatting>
  <conditionalFormatting sqref="B192:B194">
    <cfRule type="expression" dxfId="373" priority="473" stopIfTrue="1">
      <formula>NOT(ISERROR(SEARCH("組織統治",B192)))</formula>
    </cfRule>
    <cfRule type="expression" dxfId="372" priority="474" stopIfTrue="1">
      <formula>NOT(ISERROR(SEARCH("コミュニティ",B192)))</formula>
    </cfRule>
    <cfRule type="expression" dxfId="371" priority="475" stopIfTrue="1">
      <formula>NOT(ISERROR(SEARCH("消費者",B192)))</formula>
    </cfRule>
  </conditionalFormatting>
  <conditionalFormatting sqref="B154:B156">
    <cfRule type="expression" dxfId="370" priority="488" stopIfTrue="1">
      <formula>NOT(ISERROR(SEARCH("組織統治",B154)))</formula>
    </cfRule>
    <cfRule type="expression" dxfId="369" priority="489" stopIfTrue="1">
      <formula>NOT(ISERROR(SEARCH("コミュニティ",B154)))</formula>
    </cfRule>
    <cfRule type="expression" dxfId="368" priority="490" stopIfTrue="1">
      <formula>NOT(ISERROR(SEARCH("消費者",B154)))</formula>
    </cfRule>
  </conditionalFormatting>
  <conditionalFormatting sqref="B179:B181">
    <cfRule type="expression" dxfId="367" priority="482" stopIfTrue="1">
      <formula>NOT(ISERROR(SEARCH("組織統治",B179)))</formula>
    </cfRule>
    <cfRule type="expression" dxfId="366" priority="483" stopIfTrue="1">
      <formula>NOT(ISERROR(SEARCH("コミュニティ",B179)))</formula>
    </cfRule>
    <cfRule type="expression" dxfId="365" priority="484" stopIfTrue="1">
      <formula>NOT(ISERROR(SEARCH("消費者",B179)))</formula>
    </cfRule>
  </conditionalFormatting>
  <conditionalFormatting sqref="B196:B198">
    <cfRule type="expression" dxfId="364" priority="476" stopIfTrue="1">
      <formula>NOT(ISERROR(SEARCH("組織統治",B196)))</formula>
    </cfRule>
    <cfRule type="expression" dxfId="363" priority="477" stopIfTrue="1">
      <formula>NOT(ISERROR(SEARCH("コミュニティ",B196)))</formula>
    </cfRule>
    <cfRule type="expression" dxfId="362" priority="478" stopIfTrue="1">
      <formula>NOT(ISERROR(SEARCH("消費者",B196)))</formula>
    </cfRule>
  </conditionalFormatting>
  <conditionalFormatting sqref="B208:B210 B212:B214">
    <cfRule type="expression" dxfId="361" priority="470" stopIfTrue="1">
      <formula>NOT(ISERROR(SEARCH("組織統治",B208)))</formula>
    </cfRule>
    <cfRule type="expression" dxfId="360" priority="471" stopIfTrue="1">
      <formula>NOT(ISERROR(SEARCH("コミュニティ",B208)))</formula>
    </cfRule>
    <cfRule type="expression" dxfId="359" priority="472" stopIfTrue="1">
      <formula>NOT(ISERROR(SEARCH("消費者",B208)))</formula>
    </cfRule>
  </conditionalFormatting>
  <conditionalFormatting sqref="B200:B202">
    <cfRule type="expression" dxfId="358" priority="467" stopIfTrue="1">
      <formula>NOT(ISERROR(SEARCH("組織統治",B200)))</formula>
    </cfRule>
    <cfRule type="expression" dxfId="357" priority="468" stopIfTrue="1">
      <formula>NOT(ISERROR(SEARCH("コミュニティ",B200)))</formula>
    </cfRule>
    <cfRule type="expression" dxfId="356" priority="469" stopIfTrue="1">
      <formula>NOT(ISERROR(SEARCH("消費者",B200)))</formula>
    </cfRule>
  </conditionalFormatting>
  <conditionalFormatting sqref="B141:C143">
    <cfRule type="expression" dxfId="355" priority="500" stopIfTrue="1">
      <formula>NOT(ISERROR(SEARCH("組織統治",B141)))</formula>
    </cfRule>
    <cfRule type="expression" dxfId="354" priority="501" stopIfTrue="1">
      <formula>NOT(ISERROR(SEARCH("コミュニティ",B141)))</formula>
    </cfRule>
    <cfRule type="expression" dxfId="353" priority="502" stopIfTrue="1">
      <formula>NOT(ISERROR(SEARCH("消費者",B141)))</formula>
    </cfRule>
  </conditionalFormatting>
  <conditionalFormatting sqref="B149:B151 B145:B147">
    <cfRule type="expression" dxfId="352" priority="494" stopIfTrue="1">
      <formula>NOT(ISERROR(SEARCH("組織統治",B145)))</formula>
    </cfRule>
    <cfRule type="expression" dxfId="351" priority="495" stopIfTrue="1">
      <formula>NOT(ISERROR(SEARCH("コミュニティ",B145)))</formula>
    </cfRule>
    <cfRule type="expression" dxfId="350" priority="496" stopIfTrue="1">
      <formula>NOT(ISERROR(SEARCH("消費者",B145)))</formula>
    </cfRule>
  </conditionalFormatting>
  <conditionalFormatting sqref="B183:B185">
    <cfRule type="expression" dxfId="349" priority="485" stopIfTrue="1">
      <formula>NOT(ISERROR(SEARCH("組織統治",B183)))</formula>
    </cfRule>
    <cfRule type="expression" dxfId="348" priority="486" stopIfTrue="1">
      <formula>NOT(ISERROR(SEARCH("コミュニティ",B183)))</formula>
    </cfRule>
    <cfRule type="expression" dxfId="347" priority="487" stopIfTrue="1">
      <formula>NOT(ISERROR(SEARCH("消費者",B183)))</formula>
    </cfRule>
  </conditionalFormatting>
  <conditionalFormatting sqref="B177:C177">
    <cfRule type="expression" dxfId="346" priority="479" stopIfTrue="1">
      <formula>NOT(ISERROR(SEARCH("コミュニティ",B177)))</formula>
    </cfRule>
    <cfRule type="expression" dxfId="345" priority="480" stopIfTrue="1">
      <formula>NOT(ISERROR(SEARCH("公正",B177)))</formula>
    </cfRule>
    <cfRule type="expression" dxfId="344" priority="481" stopIfTrue="1">
      <formula>NOT(ISERROR(SEARCH("人権",B177)))</formula>
    </cfRule>
  </conditionalFormatting>
  <conditionalFormatting sqref="B166:B168 B170:B172">
    <cfRule type="expression" dxfId="343" priority="464" stopIfTrue="1">
      <formula>NOT(ISERROR(SEARCH("組織統治",B166)))</formula>
    </cfRule>
    <cfRule type="expression" dxfId="342" priority="465" stopIfTrue="1">
      <formula>NOT(ISERROR(SEARCH("コミュニティ",B166)))</formula>
    </cfRule>
    <cfRule type="expression" dxfId="341" priority="466" stopIfTrue="1">
      <formula>NOT(ISERROR(SEARCH("消費者",B166)))</formula>
    </cfRule>
  </conditionalFormatting>
  <conditionalFormatting sqref="B174:B176">
    <cfRule type="expression" dxfId="340" priority="461" stopIfTrue="1">
      <formula>NOT(ISERROR(SEARCH("組織統治",B174)))</formula>
    </cfRule>
    <cfRule type="expression" dxfId="339" priority="462" stopIfTrue="1">
      <formula>NOT(ISERROR(SEARCH("コミュニティ",B174)))</formula>
    </cfRule>
    <cfRule type="expression" dxfId="338" priority="463" stopIfTrue="1">
      <formula>NOT(ISERROR(SEARCH("消費者",B174)))</formula>
    </cfRule>
  </conditionalFormatting>
  <conditionalFormatting sqref="B158:B160">
    <cfRule type="expression" dxfId="337" priority="458" stopIfTrue="1">
      <formula>NOT(ISERROR(SEARCH("組織統治",B158)))</formula>
    </cfRule>
    <cfRule type="expression" dxfId="336" priority="459" stopIfTrue="1">
      <formula>NOT(ISERROR(SEARCH("コミュニティ",B158)))</formula>
    </cfRule>
    <cfRule type="expression" dxfId="335" priority="460" stopIfTrue="1">
      <formula>NOT(ISERROR(SEARCH("消費者",B158)))</formula>
    </cfRule>
  </conditionalFormatting>
  <conditionalFormatting sqref="B204:B206">
    <cfRule type="expression" dxfId="334" priority="455" stopIfTrue="1">
      <formula>NOT(ISERROR(SEARCH("組織統治",B204)))</formula>
    </cfRule>
    <cfRule type="expression" dxfId="333" priority="456" stopIfTrue="1">
      <formula>NOT(ISERROR(SEARCH("コミュニティ",B204)))</formula>
    </cfRule>
    <cfRule type="expression" dxfId="332" priority="457" stopIfTrue="1">
      <formula>NOT(ISERROR(SEARCH("消費者",B204)))</formula>
    </cfRule>
  </conditionalFormatting>
  <conditionalFormatting sqref="B188:B190">
    <cfRule type="expression" dxfId="331" priority="452" stopIfTrue="1">
      <formula>NOT(ISERROR(SEARCH("組織統治",B188)))</formula>
    </cfRule>
    <cfRule type="expression" dxfId="330" priority="453" stopIfTrue="1">
      <formula>NOT(ISERROR(SEARCH("コミュニティ",B188)))</formula>
    </cfRule>
    <cfRule type="expression" dxfId="329" priority="454" stopIfTrue="1">
      <formula>NOT(ISERROR(SEARCH("消費者",B188)))</formula>
    </cfRule>
  </conditionalFormatting>
  <conditionalFormatting sqref="B255:B257">
    <cfRule type="expression" dxfId="328" priority="437" stopIfTrue="1">
      <formula>NOT(ISERROR(SEARCH("組織統治",B255)))</formula>
    </cfRule>
    <cfRule type="expression" dxfId="327" priority="438" stopIfTrue="1">
      <formula>NOT(ISERROR(SEARCH("コミュニティ",B255)))</formula>
    </cfRule>
    <cfRule type="expression" dxfId="326" priority="439" stopIfTrue="1">
      <formula>NOT(ISERROR(SEARCH("消費者",B255)))</formula>
    </cfRule>
  </conditionalFormatting>
  <conditionalFormatting sqref="B269:B271 B249:B251">
    <cfRule type="expression" dxfId="325" priority="446" stopIfTrue="1">
      <formula>NOT(ISERROR(SEARCH("組織統治",B249)))</formula>
    </cfRule>
    <cfRule type="expression" dxfId="324" priority="447" stopIfTrue="1">
      <formula>NOT(ISERROR(SEARCH("コミュニティ",B249)))</formula>
    </cfRule>
    <cfRule type="expression" dxfId="323" priority="448" stopIfTrue="1">
      <formula>NOT(ISERROR(SEARCH("消費者",B249)))</formula>
    </cfRule>
  </conditionalFormatting>
  <conditionalFormatting sqref="B241:B243">
    <cfRule type="expression" dxfId="322" priority="443" stopIfTrue="1">
      <formula>NOT(ISERROR(SEARCH("組織統治",B241)))</formula>
    </cfRule>
    <cfRule type="expression" dxfId="321" priority="444" stopIfTrue="1">
      <formula>NOT(ISERROR(SEARCH("コミュニティ",B241)))</formula>
    </cfRule>
    <cfRule type="expression" dxfId="320" priority="445" stopIfTrue="1">
      <formula>NOT(ISERROR(SEARCH("消費者",B241)))</formula>
    </cfRule>
  </conditionalFormatting>
  <conditionalFormatting sqref="B236:B238">
    <cfRule type="expression" dxfId="319" priority="449" stopIfTrue="1">
      <formula>NOT(ISERROR(SEARCH("組織統治",B236)))</formula>
    </cfRule>
    <cfRule type="expression" dxfId="318" priority="450" stopIfTrue="1">
      <formula>NOT(ISERROR(SEARCH("コミュニティ",B236)))</formula>
    </cfRule>
    <cfRule type="expression" dxfId="317" priority="451" stopIfTrue="1">
      <formula>NOT(ISERROR(SEARCH("消費者",B236)))</formula>
    </cfRule>
  </conditionalFormatting>
  <conditionalFormatting sqref="B259:B261">
    <cfRule type="expression" dxfId="316" priority="440" stopIfTrue="1">
      <formula>NOT(ISERROR(SEARCH("組織統治",B259)))</formula>
    </cfRule>
    <cfRule type="expression" dxfId="315" priority="441" stopIfTrue="1">
      <formula>NOT(ISERROR(SEARCH("コミュニティ",B259)))</formula>
    </cfRule>
    <cfRule type="expression" dxfId="314" priority="442" stopIfTrue="1">
      <formula>NOT(ISERROR(SEARCH("消費者",B259)))</formula>
    </cfRule>
  </conditionalFormatting>
  <conditionalFormatting sqref="B264:B266">
    <cfRule type="expression" dxfId="313" priority="434" stopIfTrue="1">
      <formula>NOT(ISERROR(SEARCH("組織統治",B264)))</formula>
    </cfRule>
    <cfRule type="expression" dxfId="312" priority="435" stopIfTrue="1">
      <formula>NOT(ISERROR(SEARCH("コミュニティ",B264)))</formula>
    </cfRule>
    <cfRule type="expression" dxfId="311" priority="436" stopIfTrue="1">
      <formula>NOT(ISERROR(SEARCH("消費者",B264)))</formula>
    </cfRule>
  </conditionalFormatting>
  <conditionalFormatting sqref="B228:B230">
    <cfRule type="expression" dxfId="310" priority="431" stopIfTrue="1">
      <formula>NOT(ISERROR(SEARCH("組織統治",B228)))</formula>
    </cfRule>
    <cfRule type="expression" dxfId="309" priority="432" stopIfTrue="1">
      <formula>NOT(ISERROR(SEARCH("コミュニティ",B228)))</formula>
    </cfRule>
    <cfRule type="expression" dxfId="308" priority="433" stopIfTrue="1">
      <formula>NOT(ISERROR(SEARCH("消費者",B228)))</formula>
    </cfRule>
  </conditionalFormatting>
  <conditionalFormatting sqref="B245:B247">
    <cfRule type="expression" dxfId="307" priority="428" stopIfTrue="1">
      <formula>NOT(ISERROR(SEARCH("組織統治",B245)))</formula>
    </cfRule>
    <cfRule type="expression" dxfId="306" priority="429" stopIfTrue="1">
      <formula>NOT(ISERROR(SEARCH("コミュニティ",B245)))</formula>
    </cfRule>
    <cfRule type="expression" dxfId="305" priority="430" stopIfTrue="1">
      <formula>NOT(ISERROR(SEARCH("消費者",B245)))</formula>
    </cfRule>
  </conditionalFormatting>
  <conditionalFormatting sqref="B232:B234">
    <cfRule type="expression" dxfId="304" priority="425" stopIfTrue="1">
      <formula>NOT(ISERROR(SEARCH("組織統治",B232)))</formula>
    </cfRule>
    <cfRule type="expression" dxfId="303" priority="426" stopIfTrue="1">
      <formula>NOT(ISERROR(SEARCH("コミュニティ",B232)))</formula>
    </cfRule>
    <cfRule type="expression" dxfId="302" priority="427" stopIfTrue="1">
      <formula>NOT(ISERROR(SEARCH("消費者",B232)))</formula>
    </cfRule>
  </conditionalFormatting>
  <conditionalFormatting sqref="B316:B318">
    <cfRule type="expression" dxfId="301" priority="416" stopIfTrue="1">
      <formula>NOT(ISERROR(SEARCH("組織統治",B316)))</formula>
    </cfRule>
    <cfRule type="expression" dxfId="300" priority="417" stopIfTrue="1">
      <formula>NOT(ISERROR(SEARCH("コミュニティ",B316)))</formula>
    </cfRule>
    <cfRule type="expression" dxfId="299" priority="418" stopIfTrue="1">
      <formula>NOT(ISERROR(SEARCH("消費者",B316)))</formula>
    </cfRule>
  </conditionalFormatting>
  <conditionalFormatting sqref="C277">
    <cfRule type="expression" dxfId="298" priority="407" stopIfTrue="1">
      <formula>NOT(ISERROR(SEARCH("組織統治",C277)))</formula>
    </cfRule>
    <cfRule type="expression" dxfId="297" priority="408" stopIfTrue="1">
      <formula>NOT(ISERROR(SEARCH("コミュニティ",C277)))</formula>
    </cfRule>
    <cfRule type="expression" dxfId="296" priority="409" stopIfTrue="1">
      <formula>NOT(ISERROR(SEARCH("消費者",C277)))</formula>
    </cfRule>
  </conditionalFormatting>
  <conditionalFormatting sqref="B280:C280 B281">
    <cfRule type="expression" dxfId="295" priority="422" stopIfTrue="1">
      <formula>NOT(ISERROR(SEARCH("組織統治",B280)))</formula>
    </cfRule>
    <cfRule type="expression" dxfId="294" priority="423" stopIfTrue="1">
      <formula>NOT(ISERROR(SEARCH("コミュニティ",B280)))</formula>
    </cfRule>
    <cfRule type="expression" dxfId="293" priority="424" stopIfTrue="1">
      <formula>NOT(ISERROR(SEARCH("消費者",B280)))</formula>
    </cfRule>
  </conditionalFormatting>
  <conditionalFormatting sqref="B277">
    <cfRule type="expression" dxfId="292" priority="404" stopIfTrue="1">
      <formula>NOT(ISERROR(SEARCH("組織統治",B277)))</formula>
    </cfRule>
    <cfRule type="expression" dxfId="291" priority="405" stopIfTrue="1">
      <formula>NOT(ISERROR(SEARCH("コミュニティ",B277)))</formula>
    </cfRule>
    <cfRule type="expression" dxfId="290" priority="406" stopIfTrue="1">
      <formula>NOT(ISERROR(SEARCH("消費者",B277)))</formula>
    </cfRule>
  </conditionalFormatting>
  <conditionalFormatting sqref="B325:B327">
    <cfRule type="expression" dxfId="289" priority="401" stopIfTrue="1">
      <formula>NOT(ISERROR(SEARCH("組織統治",B325)))</formula>
    </cfRule>
    <cfRule type="expression" dxfId="288" priority="402" stopIfTrue="1">
      <formula>NOT(ISERROR(SEARCH("コミュニティ",B325)))</formula>
    </cfRule>
    <cfRule type="expression" dxfId="287" priority="403" stopIfTrue="1">
      <formula>NOT(ISERROR(SEARCH("消費者",B325)))</formula>
    </cfRule>
  </conditionalFormatting>
  <conditionalFormatting sqref="B330:B332">
    <cfRule type="expression" dxfId="286" priority="398" stopIfTrue="1">
      <formula>NOT(ISERROR(SEARCH("組織統治",B330)))</formula>
    </cfRule>
    <cfRule type="expression" dxfId="285" priority="399" stopIfTrue="1">
      <formula>NOT(ISERROR(SEARCH("コミュニティ",B330)))</formula>
    </cfRule>
    <cfRule type="expression" dxfId="284" priority="400" stopIfTrue="1">
      <formula>NOT(ISERROR(SEARCH("消費者",B330)))</formula>
    </cfRule>
  </conditionalFormatting>
  <conditionalFormatting sqref="B297:B299">
    <cfRule type="expression" dxfId="283" priority="413" stopIfTrue="1">
      <formula>NOT(ISERROR(SEARCH("組織統治",B297)))</formula>
    </cfRule>
    <cfRule type="expression" dxfId="282" priority="414" stopIfTrue="1">
      <formula>NOT(ISERROR(SEARCH("コミュニティ",B297)))</formula>
    </cfRule>
    <cfRule type="expression" dxfId="281" priority="415" stopIfTrue="1">
      <formula>NOT(ISERROR(SEARCH("消費者",B297)))</formula>
    </cfRule>
  </conditionalFormatting>
  <conditionalFormatting sqref="B292:B294 B288:B290">
    <cfRule type="expression" dxfId="280" priority="419" stopIfTrue="1">
      <formula>NOT(ISERROR(SEARCH("組織統治",B288)))</formula>
    </cfRule>
    <cfRule type="expression" dxfId="279" priority="420" stopIfTrue="1">
      <formula>NOT(ISERROR(SEARCH("コミュニティ",B288)))</formula>
    </cfRule>
    <cfRule type="expression" dxfId="278" priority="421" stopIfTrue="1">
      <formula>NOT(ISERROR(SEARCH("消費者",B288)))</formula>
    </cfRule>
  </conditionalFormatting>
  <conditionalFormatting sqref="B302:B304">
    <cfRule type="expression" dxfId="277" priority="410" stopIfTrue="1">
      <formula>NOT(ISERROR(SEARCH("組織統治",B302)))</formula>
    </cfRule>
    <cfRule type="expression" dxfId="276" priority="411" stopIfTrue="1">
      <formula>NOT(ISERROR(SEARCH("コミュニティ",B302)))</formula>
    </cfRule>
    <cfRule type="expression" dxfId="275" priority="412" stopIfTrue="1">
      <formula>NOT(ISERROR(SEARCH("消費者",B302)))</formula>
    </cfRule>
  </conditionalFormatting>
  <conditionalFormatting sqref="B284:B286">
    <cfRule type="expression" dxfId="274" priority="395" stopIfTrue="1">
      <formula>NOT(ISERROR(SEARCH("組織統治",B284)))</formula>
    </cfRule>
    <cfRule type="expression" dxfId="273" priority="396" stopIfTrue="1">
      <formula>NOT(ISERROR(SEARCH("コミュニティ",B284)))</formula>
    </cfRule>
    <cfRule type="expression" dxfId="272" priority="397" stopIfTrue="1">
      <formula>NOT(ISERROR(SEARCH("消費者",B284)))</formula>
    </cfRule>
  </conditionalFormatting>
  <conditionalFormatting sqref="B282">
    <cfRule type="expression" dxfId="271" priority="392" stopIfTrue="1">
      <formula>NOT(ISERROR(SEARCH("組織統治",B282)))</formula>
    </cfRule>
    <cfRule type="expression" dxfId="270" priority="393" stopIfTrue="1">
      <formula>NOT(ISERROR(SEARCH("コミュニティ",B282)))</formula>
    </cfRule>
    <cfRule type="expression" dxfId="269" priority="394" stopIfTrue="1">
      <formula>NOT(ISERROR(SEARCH("消費者",B282)))</formula>
    </cfRule>
  </conditionalFormatting>
  <conditionalFormatting sqref="B321:B323">
    <cfRule type="expression" dxfId="268" priority="368" stopIfTrue="1">
      <formula>NOT(ISERROR(SEARCH("組織統治",B321)))</formula>
    </cfRule>
    <cfRule type="expression" dxfId="267" priority="369" stopIfTrue="1">
      <formula>NOT(ISERROR(SEARCH("コミュニティ",B321)))</formula>
    </cfRule>
    <cfRule type="expression" dxfId="266" priority="370" stopIfTrue="1">
      <formula>NOT(ISERROR(SEARCH("消費者",B321)))</formula>
    </cfRule>
  </conditionalFormatting>
  <conditionalFormatting sqref="C321">
    <cfRule type="expression" dxfId="265" priority="365" stopIfTrue="1">
      <formula>NOT(ISERROR(SEARCH("組織統治",C321)))</formula>
    </cfRule>
    <cfRule type="expression" dxfId="264" priority="366" stopIfTrue="1">
      <formula>NOT(ISERROR(SEARCH("コミュニティ",C321)))</formula>
    </cfRule>
    <cfRule type="expression" dxfId="263" priority="367" stopIfTrue="1">
      <formula>NOT(ISERROR(SEARCH("消費者",C321)))</formula>
    </cfRule>
  </conditionalFormatting>
  <conditionalFormatting sqref="B354:B356">
    <cfRule type="expression" dxfId="262" priority="353" stopIfTrue="1">
      <formula>NOT(ISERROR(SEARCH("組織統治",B354)))</formula>
    </cfRule>
    <cfRule type="expression" dxfId="261" priority="354" stopIfTrue="1">
      <formula>NOT(ISERROR(SEARCH("コミュニティ",B354)))</formula>
    </cfRule>
    <cfRule type="expression" dxfId="260" priority="355" stopIfTrue="1">
      <formula>NOT(ISERROR(SEARCH("消費者",B354)))</formula>
    </cfRule>
  </conditionalFormatting>
  <conditionalFormatting sqref="B341:B343">
    <cfRule type="expression" dxfId="259" priority="362" stopIfTrue="1">
      <formula>NOT(ISERROR(SEARCH("組織統治",B341)))</formula>
    </cfRule>
    <cfRule type="expression" dxfId="258" priority="363" stopIfTrue="1">
      <formula>NOT(ISERROR(SEARCH("コミュニティ",B341)))</formula>
    </cfRule>
    <cfRule type="expression" dxfId="257" priority="364" stopIfTrue="1">
      <formula>NOT(ISERROR(SEARCH("消費者",B341)))</formula>
    </cfRule>
  </conditionalFormatting>
  <conditionalFormatting sqref="B369:B371">
    <cfRule type="expression" dxfId="256" priority="356" stopIfTrue="1">
      <formula>NOT(ISERROR(SEARCH("組織統治",B369)))</formula>
    </cfRule>
    <cfRule type="expression" dxfId="255" priority="357" stopIfTrue="1">
      <formula>NOT(ISERROR(SEARCH("コミュニティ",B369)))</formula>
    </cfRule>
    <cfRule type="expression" dxfId="254" priority="358" stopIfTrue="1">
      <formula>NOT(ISERROR(SEARCH("消費者",B369)))</formula>
    </cfRule>
  </conditionalFormatting>
  <conditionalFormatting sqref="B345:B347 B349:B351">
    <cfRule type="expression" dxfId="253" priority="359" stopIfTrue="1">
      <formula>NOT(ISERROR(SEARCH("組織統治",B345)))</formula>
    </cfRule>
    <cfRule type="expression" dxfId="252" priority="360" stopIfTrue="1">
      <formula>NOT(ISERROR(SEARCH("コミュニティ",B345)))</formula>
    </cfRule>
    <cfRule type="expression" dxfId="251" priority="361" stopIfTrue="1">
      <formula>NOT(ISERROR(SEARCH("消費者",B345)))</formula>
    </cfRule>
  </conditionalFormatting>
  <conditionalFormatting sqref="B359:B361">
    <cfRule type="expression" dxfId="250" priority="350" stopIfTrue="1">
      <formula>NOT(ISERROR(SEARCH("組織統治",B359)))</formula>
    </cfRule>
    <cfRule type="expression" dxfId="249" priority="351" stopIfTrue="1">
      <formula>NOT(ISERROR(SEARCH("コミュニティ",B359)))</formula>
    </cfRule>
    <cfRule type="expression" dxfId="248" priority="352" stopIfTrue="1">
      <formula>NOT(ISERROR(SEARCH("消費者",B359)))</formula>
    </cfRule>
  </conditionalFormatting>
  <conditionalFormatting sqref="B364:B366">
    <cfRule type="expression" dxfId="247" priority="347" stopIfTrue="1">
      <formula>NOT(ISERROR(SEARCH("組織統治",B364)))</formula>
    </cfRule>
    <cfRule type="expression" dxfId="246" priority="348" stopIfTrue="1">
      <formula>NOT(ISERROR(SEARCH("コミュニティ",B364)))</formula>
    </cfRule>
    <cfRule type="expression" dxfId="245" priority="349" stopIfTrue="1">
      <formula>NOT(ISERROR(SEARCH("消費者",B364)))</formula>
    </cfRule>
  </conditionalFormatting>
  <conditionalFormatting sqref="C364">
    <cfRule type="expression" dxfId="244" priority="335" stopIfTrue="1">
      <formula>NOT(ISERROR(SEARCH("組織統治",C364)))</formula>
    </cfRule>
    <cfRule type="expression" dxfId="243" priority="336" stopIfTrue="1">
      <formula>NOT(ISERROR(SEARCH("コミュニティ",C364)))</formula>
    </cfRule>
    <cfRule type="expression" dxfId="242" priority="337" stopIfTrue="1">
      <formula>NOT(ISERROR(SEARCH("消費者",C364)))</formula>
    </cfRule>
  </conditionalFormatting>
  <conditionalFormatting sqref="B391:B393">
    <cfRule type="expression" dxfId="241" priority="323" stopIfTrue="1">
      <formula>NOT(ISERROR(SEARCH("組織統治",B391)))</formula>
    </cfRule>
    <cfRule type="expression" dxfId="240" priority="324" stopIfTrue="1">
      <formula>NOT(ISERROR(SEARCH("コミュニティ",B391)))</formula>
    </cfRule>
    <cfRule type="expression" dxfId="239" priority="325" stopIfTrue="1">
      <formula>NOT(ISERROR(SEARCH("消費者",B391)))</formula>
    </cfRule>
  </conditionalFormatting>
  <conditionalFormatting sqref="B382:B384">
    <cfRule type="expression" dxfId="238" priority="326" stopIfTrue="1">
      <formula>NOT(ISERROR(SEARCH("組織統治",B382)))</formula>
    </cfRule>
    <cfRule type="expression" dxfId="237" priority="327" stopIfTrue="1">
      <formula>NOT(ISERROR(SEARCH("コミュニティ",B382)))</formula>
    </cfRule>
    <cfRule type="expression" dxfId="236" priority="328" stopIfTrue="1">
      <formula>NOT(ISERROR(SEARCH("消費者",B382)))</formula>
    </cfRule>
  </conditionalFormatting>
  <conditionalFormatting sqref="B396:B398">
    <cfRule type="expression" dxfId="235" priority="320" stopIfTrue="1">
      <formula>NOT(ISERROR(SEARCH("組織統治",B396)))</formula>
    </cfRule>
    <cfRule type="expression" dxfId="234" priority="321" stopIfTrue="1">
      <formula>NOT(ISERROR(SEARCH("コミュニティ",B396)))</formula>
    </cfRule>
    <cfRule type="expression" dxfId="233" priority="322" stopIfTrue="1">
      <formula>NOT(ISERROR(SEARCH("消費者",B396)))</formula>
    </cfRule>
  </conditionalFormatting>
  <conditionalFormatting sqref="B416:B418">
    <cfRule type="expression" dxfId="232" priority="314" stopIfTrue="1">
      <formula>NOT(ISERROR(SEARCH("組織統治",B416)))</formula>
    </cfRule>
    <cfRule type="expression" dxfId="231" priority="315" stopIfTrue="1">
      <formula>NOT(ISERROR(SEARCH("コミュニティ",B416)))</formula>
    </cfRule>
    <cfRule type="expression" dxfId="230" priority="316" stopIfTrue="1">
      <formula>NOT(ISERROR(SEARCH("消費者",B416)))</formula>
    </cfRule>
  </conditionalFormatting>
  <conditionalFormatting sqref="B401:B403">
    <cfRule type="expression" dxfId="229" priority="317" stopIfTrue="1">
      <formula>NOT(ISERROR(SEARCH("組織統治",B401)))</formula>
    </cfRule>
    <cfRule type="expression" dxfId="228" priority="318" stopIfTrue="1">
      <formula>NOT(ISERROR(SEARCH("コミュニティ",B401)))</formula>
    </cfRule>
    <cfRule type="expression" dxfId="227" priority="319" stopIfTrue="1">
      <formula>NOT(ISERROR(SEARCH("消費者",B401)))</formula>
    </cfRule>
  </conditionalFormatting>
  <conditionalFormatting sqref="B406:B408">
    <cfRule type="expression" dxfId="226" priority="299" stopIfTrue="1">
      <formula>NOT(ISERROR(SEARCH("組織統治",B406)))</formula>
    </cfRule>
    <cfRule type="expression" dxfId="225" priority="300" stopIfTrue="1">
      <formula>NOT(ISERROR(SEARCH("コミュニティ",B406)))</formula>
    </cfRule>
    <cfRule type="expression" dxfId="224" priority="301" stopIfTrue="1">
      <formula>NOT(ISERROR(SEARCH("消費者",B406)))</formula>
    </cfRule>
  </conditionalFormatting>
  <conditionalFormatting sqref="B386:B388">
    <cfRule type="expression" dxfId="223" priority="293" stopIfTrue="1">
      <formula>NOT(ISERROR(SEARCH("組織統治",B386)))</formula>
    </cfRule>
    <cfRule type="expression" dxfId="222" priority="294" stopIfTrue="1">
      <formula>NOT(ISERROR(SEARCH("コミュニティ",B386)))</formula>
    </cfRule>
    <cfRule type="expression" dxfId="221" priority="295" stopIfTrue="1">
      <formula>NOT(ISERROR(SEARCH("消費者",B386)))</formula>
    </cfRule>
  </conditionalFormatting>
  <conditionalFormatting sqref="B411:B413">
    <cfRule type="expression" dxfId="220" priority="287" stopIfTrue="1">
      <formula>NOT(ISERROR(SEARCH("組織統治",B411)))</formula>
    </cfRule>
    <cfRule type="expression" dxfId="219" priority="288" stopIfTrue="1">
      <formula>NOT(ISERROR(SEARCH("コミュニティ",B411)))</formula>
    </cfRule>
    <cfRule type="expression" dxfId="218" priority="289" stopIfTrue="1">
      <formula>NOT(ISERROR(SEARCH("消費者",B411)))</formula>
    </cfRule>
  </conditionalFormatting>
  <conditionalFormatting sqref="D5">
    <cfRule type="iconSet" priority="279">
      <iconSet>
        <cfvo type="percent" val="0"/>
        <cfvo type="num" val="30"/>
        <cfvo type="num" val="80"/>
      </iconSet>
    </cfRule>
  </conditionalFormatting>
  <conditionalFormatting sqref="D6">
    <cfRule type="containsBlanks" dxfId="217" priority="280">
      <formula>LEN(TRIM(D6))=0</formula>
    </cfRule>
  </conditionalFormatting>
  <conditionalFormatting sqref="E15">
    <cfRule type="containsBlanks" dxfId="216" priority="278">
      <formula>LEN(TRIM(E15))=0</formula>
    </cfRule>
  </conditionalFormatting>
  <conditionalFormatting sqref="D15">
    <cfRule type="containsText" dxfId="215" priority="276" operator="containsText" text="非該当">
      <formula>NOT(ISERROR(SEARCH("非該当",D15)))</formula>
    </cfRule>
    <cfRule type="colorScale" priority="277">
      <colorScale>
        <cfvo type="num" val="0"/>
        <cfvo type="percentile" val="50"/>
        <cfvo type="num" val="5"/>
        <color rgb="FFFF7128"/>
        <color rgb="FFFFEB84"/>
        <color rgb="FF63BE7B"/>
      </colorScale>
    </cfRule>
  </conditionalFormatting>
  <conditionalFormatting sqref="E19">
    <cfRule type="containsBlanks" dxfId="214" priority="275">
      <formula>LEN(TRIM(E19))=0</formula>
    </cfRule>
  </conditionalFormatting>
  <conditionalFormatting sqref="D19">
    <cfRule type="containsText" dxfId="213" priority="273" operator="containsText" text="非該当">
      <formula>NOT(ISERROR(SEARCH("非該当",D19)))</formula>
    </cfRule>
    <cfRule type="colorScale" priority="274">
      <colorScale>
        <cfvo type="num" val="0"/>
        <cfvo type="percentile" val="50"/>
        <cfvo type="num" val="5"/>
        <color rgb="FFFF7128"/>
        <color rgb="FFFFEB84"/>
        <color rgb="FF63BE7B"/>
      </colorScale>
    </cfRule>
  </conditionalFormatting>
  <conditionalFormatting sqref="E23">
    <cfRule type="containsBlanks" dxfId="212" priority="272">
      <formula>LEN(TRIM(E23))=0</formula>
    </cfRule>
  </conditionalFormatting>
  <conditionalFormatting sqref="D23">
    <cfRule type="containsText" dxfId="211" priority="270" operator="containsText" text="非該当">
      <formula>NOT(ISERROR(SEARCH("非該当",D23)))</formula>
    </cfRule>
    <cfRule type="colorScale" priority="271">
      <colorScale>
        <cfvo type="num" val="0"/>
        <cfvo type="percentile" val="50"/>
        <cfvo type="num" val="5"/>
        <color rgb="FFFF7128"/>
        <color rgb="FFFFEB84"/>
        <color rgb="FF63BE7B"/>
      </colorScale>
    </cfRule>
  </conditionalFormatting>
  <conditionalFormatting sqref="E28">
    <cfRule type="containsBlanks" dxfId="210" priority="269">
      <formula>LEN(TRIM(E28))=0</formula>
    </cfRule>
  </conditionalFormatting>
  <conditionalFormatting sqref="D28">
    <cfRule type="containsText" dxfId="209" priority="267" operator="containsText" text="非該当">
      <formula>NOT(ISERROR(SEARCH("非該当",D28)))</formula>
    </cfRule>
    <cfRule type="colorScale" priority="268">
      <colorScale>
        <cfvo type="num" val="0"/>
        <cfvo type="percentile" val="50"/>
        <cfvo type="num" val="5"/>
        <color rgb="FFFF7128"/>
        <color rgb="FFFFEB84"/>
        <color rgb="FF63BE7B"/>
      </colorScale>
    </cfRule>
  </conditionalFormatting>
  <conditionalFormatting sqref="E32">
    <cfRule type="containsBlanks" dxfId="208" priority="266">
      <formula>LEN(TRIM(E32))=0</formula>
    </cfRule>
  </conditionalFormatting>
  <conditionalFormatting sqref="D32">
    <cfRule type="containsText" dxfId="207" priority="264" operator="containsText" text="非該当">
      <formula>NOT(ISERROR(SEARCH("非該当",D32)))</formula>
    </cfRule>
    <cfRule type="colorScale" priority="265">
      <colorScale>
        <cfvo type="num" val="0"/>
        <cfvo type="percentile" val="50"/>
        <cfvo type="num" val="5"/>
        <color rgb="FFFF7128"/>
        <color rgb="FFFFEB84"/>
        <color rgb="FF63BE7B"/>
      </colorScale>
    </cfRule>
  </conditionalFormatting>
  <conditionalFormatting sqref="E36">
    <cfRule type="containsBlanks" dxfId="206" priority="263">
      <formula>LEN(TRIM(E36))=0</formula>
    </cfRule>
  </conditionalFormatting>
  <conditionalFormatting sqref="D36">
    <cfRule type="containsText" dxfId="205" priority="261" operator="containsText" text="非該当">
      <formula>NOT(ISERROR(SEARCH("非該当",D36)))</formula>
    </cfRule>
    <cfRule type="colorScale" priority="262">
      <colorScale>
        <cfvo type="num" val="0"/>
        <cfvo type="percentile" val="50"/>
        <cfvo type="num" val="5"/>
        <color rgb="FFFF7128"/>
        <color rgb="FFFFEB84"/>
        <color rgb="FF63BE7B"/>
      </colorScale>
    </cfRule>
  </conditionalFormatting>
  <conditionalFormatting sqref="E41">
    <cfRule type="containsBlanks" dxfId="204" priority="260">
      <formula>LEN(TRIM(E41))=0</formula>
    </cfRule>
  </conditionalFormatting>
  <conditionalFormatting sqref="D41">
    <cfRule type="containsText" dxfId="203" priority="258" operator="containsText" text="非該当">
      <formula>NOT(ISERROR(SEARCH("非該当",D41)))</formula>
    </cfRule>
    <cfRule type="colorScale" priority="259">
      <colorScale>
        <cfvo type="num" val="0"/>
        <cfvo type="percentile" val="50"/>
        <cfvo type="num" val="5"/>
        <color rgb="FFFF7128"/>
        <color rgb="FFFFEB84"/>
        <color rgb="FF63BE7B"/>
      </colorScale>
    </cfRule>
  </conditionalFormatting>
  <conditionalFormatting sqref="E46">
    <cfRule type="containsBlanks" dxfId="202" priority="257">
      <formula>LEN(TRIM(E46))=0</formula>
    </cfRule>
  </conditionalFormatting>
  <conditionalFormatting sqref="D46">
    <cfRule type="containsText" dxfId="201" priority="255" operator="containsText" text="非該当">
      <formula>NOT(ISERROR(SEARCH("非該当",D46)))</formula>
    </cfRule>
    <cfRule type="colorScale" priority="256">
      <colorScale>
        <cfvo type="num" val="0"/>
        <cfvo type="percentile" val="50"/>
        <cfvo type="num" val="5"/>
        <color rgb="FFFF7128"/>
        <color rgb="FFFFEB84"/>
        <color rgb="FF63BE7B"/>
      </colorScale>
    </cfRule>
  </conditionalFormatting>
  <conditionalFormatting sqref="E51">
    <cfRule type="containsBlanks" dxfId="200" priority="254">
      <formula>LEN(TRIM(E51))=0</formula>
    </cfRule>
  </conditionalFormatting>
  <conditionalFormatting sqref="D51">
    <cfRule type="containsText" dxfId="199" priority="252" operator="containsText" text="非該当">
      <formula>NOT(ISERROR(SEARCH("非該当",D51)))</formula>
    </cfRule>
    <cfRule type="colorScale" priority="253">
      <colorScale>
        <cfvo type="num" val="0"/>
        <cfvo type="percentile" val="50"/>
        <cfvo type="num" val="5"/>
        <color rgb="FFFF7128"/>
        <color rgb="FFFFEB84"/>
        <color rgb="FF63BE7B"/>
      </colorScale>
    </cfRule>
  </conditionalFormatting>
  <conditionalFormatting sqref="E55">
    <cfRule type="containsBlanks" dxfId="198" priority="251">
      <formula>LEN(TRIM(E55))=0</formula>
    </cfRule>
  </conditionalFormatting>
  <conditionalFormatting sqref="D55">
    <cfRule type="containsText" dxfId="197" priority="249" operator="containsText" text="非該当">
      <formula>NOT(ISERROR(SEARCH("非該当",D55)))</formula>
    </cfRule>
    <cfRule type="colorScale" priority="250">
      <colorScale>
        <cfvo type="num" val="0"/>
        <cfvo type="percentile" val="50"/>
        <cfvo type="num" val="5"/>
        <color rgb="FFFF7128"/>
        <color rgb="FFFFEB84"/>
        <color rgb="FF63BE7B"/>
      </colorScale>
    </cfRule>
  </conditionalFormatting>
  <conditionalFormatting sqref="E66">
    <cfRule type="containsBlanks" dxfId="196" priority="248">
      <formula>LEN(TRIM(E66))=0</formula>
    </cfRule>
  </conditionalFormatting>
  <conditionalFormatting sqref="D66">
    <cfRule type="containsText" dxfId="195" priority="246" operator="containsText" text="非該当">
      <formula>NOT(ISERROR(SEARCH("非該当",D66)))</formula>
    </cfRule>
    <cfRule type="colorScale" priority="247">
      <colorScale>
        <cfvo type="num" val="0"/>
        <cfvo type="percentile" val="50"/>
        <cfvo type="num" val="5"/>
        <color rgb="FFFF7128"/>
        <color rgb="FFFFEB84"/>
        <color rgb="FF63BE7B"/>
      </colorScale>
    </cfRule>
  </conditionalFormatting>
  <conditionalFormatting sqref="E70">
    <cfRule type="containsBlanks" dxfId="194" priority="245">
      <formula>LEN(TRIM(E70))=0</formula>
    </cfRule>
  </conditionalFormatting>
  <conditionalFormatting sqref="D70">
    <cfRule type="containsText" dxfId="193" priority="243" operator="containsText" text="非該当">
      <formula>NOT(ISERROR(SEARCH("非該当",D70)))</formula>
    </cfRule>
    <cfRule type="colorScale" priority="244">
      <colorScale>
        <cfvo type="num" val="0"/>
        <cfvo type="percentile" val="50"/>
        <cfvo type="num" val="5"/>
        <color rgb="FFFF7128"/>
        <color rgb="FFFFEB84"/>
        <color rgb="FF63BE7B"/>
      </colorScale>
    </cfRule>
  </conditionalFormatting>
  <conditionalFormatting sqref="E76">
    <cfRule type="containsBlanks" dxfId="192" priority="242">
      <formula>LEN(TRIM(E76))=0</formula>
    </cfRule>
  </conditionalFormatting>
  <conditionalFormatting sqref="D76">
    <cfRule type="containsText" dxfId="191" priority="240" operator="containsText" text="非該当">
      <formula>NOT(ISERROR(SEARCH("非該当",D76)))</formula>
    </cfRule>
    <cfRule type="colorScale" priority="241">
      <colorScale>
        <cfvo type="num" val="0"/>
        <cfvo type="percentile" val="50"/>
        <cfvo type="num" val="5"/>
        <color rgb="FFFF7128"/>
        <color rgb="FFFFEB84"/>
        <color rgb="FF63BE7B"/>
      </colorScale>
    </cfRule>
  </conditionalFormatting>
  <conditionalFormatting sqref="E80">
    <cfRule type="containsBlanks" dxfId="190" priority="239">
      <formula>LEN(TRIM(E80))=0</formula>
    </cfRule>
  </conditionalFormatting>
  <conditionalFormatting sqref="D80">
    <cfRule type="containsText" dxfId="189" priority="237" operator="containsText" text="非該当">
      <formula>NOT(ISERROR(SEARCH("非該当",D80)))</formula>
    </cfRule>
    <cfRule type="colorScale" priority="238">
      <colorScale>
        <cfvo type="num" val="0"/>
        <cfvo type="percentile" val="50"/>
        <cfvo type="num" val="5"/>
        <color rgb="FFFF7128"/>
        <color rgb="FFFFEB84"/>
        <color rgb="FF63BE7B"/>
      </colorScale>
    </cfRule>
  </conditionalFormatting>
  <conditionalFormatting sqref="E84">
    <cfRule type="containsBlanks" dxfId="188" priority="236">
      <formula>LEN(TRIM(E84))=0</formula>
    </cfRule>
  </conditionalFormatting>
  <conditionalFormatting sqref="D84">
    <cfRule type="containsText" dxfId="187" priority="234" operator="containsText" text="非該当">
      <formula>NOT(ISERROR(SEARCH("非該当",D84)))</formula>
    </cfRule>
    <cfRule type="colorScale" priority="235">
      <colorScale>
        <cfvo type="num" val="0"/>
        <cfvo type="percentile" val="50"/>
        <cfvo type="num" val="5"/>
        <color rgb="FFFF7128"/>
        <color rgb="FFFFEB84"/>
        <color rgb="FF63BE7B"/>
      </colorScale>
    </cfRule>
  </conditionalFormatting>
  <conditionalFormatting sqref="E89">
    <cfRule type="containsBlanks" dxfId="186" priority="233">
      <formula>LEN(TRIM(E89))=0</formula>
    </cfRule>
  </conditionalFormatting>
  <conditionalFormatting sqref="D89">
    <cfRule type="containsText" dxfId="185" priority="231" operator="containsText" text="非該当">
      <formula>NOT(ISERROR(SEARCH("非該当",D89)))</formula>
    </cfRule>
    <cfRule type="colorScale" priority="232">
      <colorScale>
        <cfvo type="num" val="0"/>
        <cfvo type="percentile" val="50"/>
        <cfvo type="num" val="5"/>
        <color rgb="FFFF7128"/>
        <color rgb="FFFFEB84"/>
        <color rgb="FF63BE7B"/>
      </colorScale>
    </cfRule>
  </conditionalFormatting>
  <conditionalFormatting sqref="E94">
    <cfRule type="containsBlanks" dxfId="184" priority="230">
      <formula>LEN(TRIM(E94))=0</formula>
    </cfRule>
  </conditionalFormatting>
  <conditionalFormatting sqref="D94">
    <cfRule type="containsText" dxfId="183" priority="228" operator="containsText" text="非該当">
      <formula>NOT(ISERROR(SEARCH("非該当",D94)))</formula>
    </cfRule>
    <cfRule type="colorScale" priority="229">
      <colorScale>
        <cfvo type="num" val="0"/>
        <cfvo type="percentile" val="50"/>
        <cfvo type="num" val="5"/>
        <color rgb="FFFF7128"/>
        <color rgb="FFFFEB84"/>
        <color rgb="FF63BE7B"/>
      </colorScale>
    </cfRule>
  </conditionalFormatting>
  <conditionalFormatting sqref="E98">
    <cfRule type="containsBlanks" dxfId="182" priority="227">
      <formula>LEN(TRIM(E98))=0</formula>
    </cfRule>
  </conditionalFormatting>
  <conditionalFormatting sqref="D98">
    <cfRule type="containsText" dxfId="181" priority="225" operator="containsText" text="非該当">
      <formula>NOT(ISERROR(SEARCH("非該当",D98)))</formula>
    </cfRule>
    <cfRule type="colorScale" priority="226">
      <colorScale>
        <cfvo type="num" val="0"/>
        <cfvo type="percentile" val="50"/>
        <cfvo type="num" val="5"/>
        <color rgb="FFFF7128"/>
        <color rgb="FFFFEB84"/>
        <color rgb="FF63BE7B"/>
      </colorScale>
    </cfRule>
  </conditionalFormatting>
  <conditionalFormatting sqref="E102">
    <cfRule type="containsBlanks" dxfId="180" priority="224">
      <formula>LEN(TRIM(E102))=0</formula>
    </cfRule>
  </conditionalFormatting>
  <conditionalFormatting sqref="D102">
    <cfRule type="containsText" dxfId="179" priority="222" operator="containsText" text="非該当">
      <formula>NOT(ISERROR(SEARCH("非該当",D102)))</formula>
    </cfRule>
    <cfRule type="colorScale" priority="223">
      <colorScale>
        <cfvo type="num" val="0"/>
        <cfvo type="percentile" val="50"/>
        <cfvo type="num" val="5"/>
        <color rgb="FFFF7128"/>
        <color rgb="FFFFEB84"/>
        <color rgb="FF63BE7B"/>
      </colorScale>
    </cfRule>
  </conditionalFormatting>
  <conditionalFormatting sqref="E106">
    <cfRule type="containsBlanks" dxfId="178" priority="221">
      <formula>LEN(TRIM(E106))=0</formula>
    </cfRule>
  </conditionalFormatting>
  <conditionalFormatting sqref="D106">
    <cfRule type="containsText" dxfId="177" priority="219" operator="containsText" text="非該当">
      <formula>NOT(ISERROR(SEARCH("非該当",D106)))</formula>
    </cfRule>
    <cfRule type="colorScale" priority="220">
      <colorScale>
        <cfvo type="num" val="0"/>
        <cfvo type="percentile" val="50"/>
        <cfvo type="num" val="5"/>
        <color rgb="FFFF7128"/>
        <color rgb="FFFFEB84"/>
        <color rgb="FF63BE7B"/>
      </colorScale>
    </cfRule>
  </conditionalFormatting>
  <conditionalFormatting sqref="E110">
    <cfRule type="containsBlanks" dxfId="176" priority="218">
      <formula>LEN(TRIM(E110))=0</formula>
    </cfRule>
  </conditionalFormatting>
  <conditionalFormatting sqref="D110">
    <cfRule type="containsText" dxfId="175" priority="216" operator="containsText" text="非該当">
      <formula>NOT(ISERROR(SEARCH("非該当",D110)))</formula>
    </cfRule>
    <cfRule type="colorScale" priority="217">
      <colorScale>
        <cfvo type="num" val="0"/>
        <cfvo type="percentile" val="50"/>
        <cfvo type="num" val="5"/>
        <color rgb="FFFF7128"/>
        <color rgb="FFFFEB84"/>
        <color rgb="FF63BE7B"/>
      </colorScale>
    </cfRule>
  </conditionalFormatting>
  <conditionalFormatting sqref="E114">
    <cfRule type="containsBlanks" dxfId="174" priority="215">
      <formula>LEN(TRIM(E114))=0</formula>
    </cfRule>
  </conditionalFormatting>
  <conditionalFormatting sqref="D114">
    <cfRule type="containsText" dxfId="173" priority="213" operator="containsText" text="非該当">
      <formula>NOT(ISERROR(SEARCH("非該当",D114)))</formula>
    </cfRule>
    <cfRule type="colorScale" priority="214">
      <colorScale>
        <cfvo type="num" val="0"/>
        <cfvo type="percentile" val="50"/>
        <cfvo type="num" val="5"/>
        <color rgb="FFFF7128"/>
        <color rgb="FFFFEB84"/>
        <color rgb="FF63BE7B"/>
      </colorScale>
    </cfRule>
  </conditionalFormatting>
  <conditionalFormatting sqref="E118">
    <cfRule type="containsBlanks" dxfId="172" priority="212">
      <formula>LEN(TRIM(E118))=0</formula>
    </cfRule>
  </conditionalFormatting>
  <conditionalFormatting sqref="D118">
    <cfRule type="containsText" dxfId="171" priority="210" operator="containsText" text="非該当">
      <formula>NOT(ISERROR(SEARCH("非該当",D118)))</formula>
    </cfRule>
    <cfRule type="colorScale" priority="211">
      <colorScale>
        <cfvo type="num" val="0"/>
        <cfvo type="percentile" val="50"/>
        <cfvo type="num" val="5"/>
        <color rgb="FFFF7128"/>
        <color rgb="FFFFEB84"/>
        <color rgb="FF63BE7B"/>
      </colorScale>
    </cfRule>
  </conditionalFormatting>
  <conditionalFormatting sqref="E122">
    <cfRule type="containsBlanks" dxfId="170" priority="209">
      <formula>LEN(TRIM(E122))=0</formula>
    </cfRule>
  </conditionalFormatting>
  <conditionalFormatting sqref="D122">
    <cfRule type="containsText" dxfId="169" priority="207" operator="containsText" text="非該当">
      <formula>NOT(ISERROR(SEARCH("非該当",D122)))</formula>
    </cfRule>
    <cfRule type="colorScale" priority="208">
      <colorScale>
        <cfvo type="num" val="0"/>
        <cfvo type="percentile" val="50"/>
        <cfvo type="num" val="5"/>
        <color rgb="FFFF7128"/>
        <color rgb="FFFFEB84"/>
        <color rgb="FF63BE7B"/>
      </colorScale>
    </cfRule>
  </conditionalFormatting>
  <conditionalFormatting sqref="E126">
    <cfRule type="containsBlanks" dxfId="168" priority="206">
      <formula>LEN(TRIM(E126))=0</formula>
    </cfRule>
  </conditionalFormatting>
  <conditionalFormatting sqref="D126">
    <cfRule type="containsText" dxfId="167" priority="204" operator="containsText" text="非該当">
      <formula>NOT(ISERROR(SEARCH("非該当",D126)))</formula>
    </cfRule>
    <cfRule type="colorScale" priority="205">
      <colorScale>
        <cfvo type="num" val="0"/>
        <cfvo type="percentile" val="50"/>
        <cfvo type="num" val="5"/>
        <color rgb="FFFF7128"/>
        <color rgb="FFFFEB84"/>
        <color rgb="FF63BE7B"/>
      </colorScale>
    </cfRule>
  </conditionalFormatting>
  <conditionalFormatting sqref="E140">
    <cfRule type="containsBlanks" dxfId="166" priority="203">
      <formula>LEN(TRIM(E140))=0</formula>
    </cfRule>
  </conditionalFormatting>
  <conditionalFormatting sqref="D140">
    <cfRule type="containsText" dxfId="165" priority="201" operator="containsText" text="非該当">
      <formula>NOT(ISERROR(SEARCH("非該当",D140)))</formula>
    </cfRule>
    <cfRule type="colorScale" priority="202">
      <colorScale>
        <cfvo type="num" val="0"/>
        <cfvo type="percentile" val="50"/>
        <cfvo type="num" val="5"/>
        <color rgb="FFFF7128"/>
        <color rgb="FFFFEB84"/>
        <color rgb="FF63BE7B"/>
      </colorScale>
    </cfRule>
  </conditionalFormatting>
  <conditionalFormatting sqref="E144">
    <cfRule type="containsBlanks" dxfId="164" priority="200">
      <formula>LEN(TRIM(E144))=0</formula>
    </cfRule>
  </conditionalFormatting>
  <conditionalFormatting sqref="D144">
    <cfRule type="containsText" dxfId="163" priority="198" operator="containsText" text="非該当">
      <formula>NOT(ISERROR(SEARCH("非該当",D144)))</formula>
    </cfRule>
    <cfRule type="colorScale" priority="199">
      <colorScale>
        <cfvo type="num" val="0"/>
        <cfvo type="percentile" val="50"/>
        <cfvo type="num" val="5"/>
        <color rgb="FFFF7128"/>
        <color rgb="FFFFEB84"/>
        <color rgb="FF63BE7B"/>
      </colorScale>
    </cfRule>
  </conditionalFormatting>
  <conditionalFormatting sqref="E148">
    <cfRule type="containsBlanks" dxfId="162" priority="197">
      <formula>LEN(TRIM(E148))=0</formula>
    </cfRule>
  </conditionalFormatting>
  <conditionalFormatting sqref="D148">
    <cfRule type="containsText" dxfId="161" priority="195" operator="containsText" text="非該当">
      <formula>NOT(ISERROR(SEARCH("非該当",D148)))</formula>
    </cfRule>
    <cfRule type="colorScale" priority="196">
      <colorScale>
        <cfvo type="num" val="0"/>
        <cfvo type="percentile" val="50"/>
        <cfvo type="num" val="5"/>
        <color rgb="FFFF7128"/>
        <color rgb="FFFFEB84"/>
        <color rgb="FF63BE7B"/>
      </colorScale>
    </cfRule>
  </conditionalFormatting>
  <conditionalFormatting sqref="E153">
    <cfRule type="containsBlanks" dxfId="160" priority="194">
      <formula>LEN(TRIM(E153))=0</formula>
    </cfRule>
  </conditionalFormatting>
  <conditionalFormatting sqref="D153">
    <cfRule type="containsText" dxfId="159" priority="192" operator="containsText" text="非該当">
      <formula>NOT(ISERROR(SEARCH("非該当",D153)))</formula>
    </cfRule>
    <cfRule type="colorScale" priority="193">
      <colorScale>
        <cfvo type="num" val="0"/>
        <cfvo type="percentile" val="50"/>
        <cfvo type="num" val="5"/>
        <color rgb="FFFF7128"/>
        <color rgb="FFFFEB84"/>
        <color rgb="FF63BE7B"/>
      </colorScale>
    </cfRule>
  </conditionalFormatting>
  <conditionalFormatting sqref="E157">
    <cfRule type="containsBlanks" dxfId="158" priority="191">
      <formula>LEN(TRIM(E157))=0</formula>
    </cfRule>
  </conditionalFormatting>
  <conditionalFormatting sqref="D157">
    <cfRule type="containsText" dxfId="157" priority="189" operator="containsText" text="非該当">
      <formula>NOT(ISERROR(SEARCH("非該当",D157)))</formula>
    </cfRule>
    <cfRule type="colorScale" priority="190">
      <colorScale>
        <cfvo type="num" val="0"/>
        <cfvo type="percentile" val="50"/>
        <cfvo type="num" val="5"/>
        <color rgb="FFFF7128"/>
        <color rgb="FFFFEB84"/>
        <color rgb="FF63BE7B"/>
      </colorScale>
    </cfRule>
  </conditionalFormatting>
  <conditionalFormatting sqref="E161">
    <cfRule type="containsBlanks" dxfId="156" priority="188">
      <formula>LEN(TRIM(E161))=0</formula>
    </cfRule>
  </conditionalFormatting>
  <conditionalFormatting sqref="D161">
    <cfRule type="containsText" dxfId="155" priority="186" operator="containsText" text="非該当">
      <formula>NOT(ISERROR(SEARCH("非該当",D161)))</formula>
    </cfRule>
    <cfRule type="colorScale" priority="187">
      <colorScale>
        <cfvo type="num" val="0"/>
        <cfvo type="percentile" val="50"/>
        <cfvo type="num" val="5"/>
        <color rgb="FFFF7128"/>
        <color rgb="FFFFEB84"/>
        <color rgb="FF63BE7B"/>
      </colorScale>
    </cfRule>
  </conditionalFormatting>
  <conditionalFormatting sqref="E165">
    <cfRule type="containsBlanks" dxfId="154" priority="185">
      <formula>LEN(TRIM(E165))=0</formula>
    </cfRule>
  </conditionalFormatting>
  <conditionalFormatting sqref="D165">
    <cfRule type="containsText" dxfId="153" priority="183" operator="containsText" text="非該当">
      <formula>NOT(ISERROR(SEARCH("非該当",D165)))</formula>
    </cfRule>
    <cfRule type="colorScale" priority="184">
      <colorScale>
        <cfvo type="num" val="0"/>
        <cfvo type="percentile" val="50"/>
        <cfvo type="num" val="5"/>
        <color rgb="FFFF7128"/>
        <color rgb="FFFFEB84"/>
        <color rgb="FF63BE7B"/>
      </colorScale>
    </cfRule>
  </conditionalFormatting>
  <conditionalFormatting sqref="E169">
    <cfRule type="containsBlanks" dxfId="152" priority="182">
      <formula>LEN(TRIM(E169))=0</formula>
    </cfRule>
  </conditionalFormatting>
  <conditionalFormatting sqref="D169">
    <cfRule type="containsText" dxfId="151" priority="180" operator="containsText" text="非該当">
      <formula>NOT(ISERROR(SEARCH("非該当",D169)))</formula>
    </cfRule>
    <cfRule type="colorScale" priority="181">
      <colorScale>
        <cfvo type="num" val="0"/>
        <cfvo type="percentile" val="50"/>
        <cfvo type="num" val="5"/>
        <color rgb="FFFF7128"/>
        <color rgb="FFFFEB84"/>
        <color rgb="FF63BE7B"/>
      </colorScale>
    </cfRule>
  </conditionalFormatting>
  <conditionalFormatting sqref="E173">
    <cfRule type="containsBlanks" dxfId="150" priority="179">
      <formula>LEN(TRIM(E173))=0</formula>
    </cfRule>
  </conditionalFormatting>
  <conditionalFormatting sqref="D173">
    <cfRule type="containsText" dxfId="149" priority="177" operator="containsText" text="非該当">
      <formula>NOT(ISERROR(SEARCH("非該当",D173)))</formula>
    </cfRule>
    <cfRule type="colorScale" priority="178">
      <colorScale>
        <cfvo type="num" val="0"/>
        <cfvo type="percentile" val="50"/>
        <cfvo type="num" val="5"/>
        <color rgb="FFFF7128"/>
        <color rgb="FFFFEB84"/>
        <color rgb="FF63BE7B"/>
      </colorScale>
    </cfRule>
  </conditionalFormatting>
  <conditionalFormatting sqref="E178">
    <cfRule type="containsBlanks" dxfId="148" priority="176">
      <formula>LEN(TRIM(E178))=0</formula>
    </cfRule>
  </conditionalFormatting>
  <conditionalFormatting sqref="D178">
    <cfRule type="containsText" dxfId="147" priority="174" operator="containsText" text="非該当">
      <formula>NOT(ISERROR(SEARCH("非該当",D178)))</formula>
    </cfRule>
    <cfRule type="colorScale" priority="175">
      <colorScale>
        <cfvo type="num" val="0"/>
        <cfvo type="percentile" val="50"/>
        <cfvo type="num" val="5"/>
        <color rgb="FFFF7128"/>
        <color rgb="FFFFEB84"/>
        <color rgb="FF63BE7B"/>
      </colorScale>
    </cfRule>
  </conditionalFormatting>
  <conditionalFormatting sqref="E182">
    <cfRule type="containsBlanks" dxfId="146" priority="173">
      <formula>LEN(TRIM(E182))=0</formula>
    </cfRule>
  </conditionalFormatting>
  <conditionalFormatting sqref="D182">
    <cfRule type="containsText" dxfId="145" priority="171" operator="containsText" text="非該当">
      <formula>NOT(ISERROR(SEARCH("非該当",D182)))</formula>
    </cfRule>
    <cfRule type="colorScale" priority="172">
      <colorScale>
        <cfvo type="num" val="0"/>
        <cfvo type="percentile" val="50"/>
        <cfvo type="num" val="5"/>
        <color rgb="FFFF7128"/>
        <color rgb="FFFFEB84"/>
        <color rgb="FF63BE7B"/>
      </colorScale>
    </cfRule>
  </conditionalFormatting>
  <conditionalFormatting sqref="E187">
    <cfRule type="containsBlanks" dxfId="144" priority="170">
      <formula>LEN(TRIM(E187))=0</formula>
    </cfRule>
  </conditionalFormatting>
  <conditionalFormatting sqref="D187">
    <cfRule type="containsText" dxfId="143" priority="168" operator="containsText" text="非該当">
      <formula>NOT(ISERROR(SEARCH("非該当",D187)))</formula>
    </cfRule>
    <cfRule type="colorScale" priority="169">
      <colorScale>
        <cfvo type="num" val="0"/>
        <cfvo type="percentile" val="50"/>
        <cfvo type="num" val="5"/>
        <color rgb="FFFF7128"/>
        <color rgb="FFFFEB84"/>
        <color rgb="FF63BE7B"/>
      </colorScale>
    </cfRule>
  </conditionalFormatting>
  <conditionalFormatting sqref="E191">
    <cfRule type="containsBlanks" dxfId="142" priority="167">
      <formula>LEN(TRIM(E191))=0</formula>
    </cfRule>
  </conditionalFormatting>
  <conditionalFormatting sqref="D191">
    <cfRule type="containsText" dxfId="141" priority="165" operator="containsText" text="非該当">
      <formula>NOT(ISERROR(SEARCH("非該当",D191)))</formula>
    </cfRule>
    <cfRule type="colorScale" priority="166">
      <colorScale>
        <cfvo type="num" val="0"/>
        <cfvo type="percentile" val="50"/>
        <cfvo type="num" val="5"/>
        <color rgb="FFFF7128"/>
        <color rgb="FFFFEB84"/>
        <color rgb="FF63BE7B"/>
      </colorScale>
    </cfRule>
  </conditionalFormatting>
  <conditionalFormatting sqref="E195 E199 E203 E207 E211">
    <cfRule type="containsBlanks" dxfId="140" priority="164">
      <formula>LEN(TRIM(E195))=0</formula>
    </cfRule>
  </conditionalFormatting>
  <conditionalFormatting sqref="D199 D195 D203 D207 D211">
    <cfRule type="containsText" dxfId="139" priority="162" operator="containsText" text="非該当">
      <formula>NOT(ISERROR(SEARCH("非該当",D195)))</formula>
    </cfRule>
    <cfRule type="colorScale" priority="163">
      <colorScale>
        <cfvo type="num" val="0"/>
        <cfvo type="percentile" val="50"/>
        <cfvo type="num" val="5"/>
        <color rgb="FFFF7128"/>
        <color rgb="FFFFEB84"/>
        <color rgb="FF63BE7B"/>
      </colorScale>
    </cfRule>
  </conditionalFormatting>
  <conditionalFormatting sqref="E216">
    <cfRule type="containsBlanks" dxfId="138" priority="161">
      <formula>LEN(TRIM(E216))=0</formula>
    </cfRule>
  </conditionalFormatting>
  <conditionalFormatting sqref="D216">
    <cfRule type="containsText" dxfId="137" priority="159" operator="containsText" text="非該当">
      <formula>NOT(ISERROR(SEARCH("非該当",D216)))</formula>
    </cfRule>
    <cfRule type="colorScale" priority="160">
      <colorScale>
        <cfvo type="num" val="0"/>
        <cfvo type="percentile" val="50"/>
        <cfvo type="num" val="5"/>
        <color rgb="FFFF7128"/>
        <color rgb="FFFFEB84"/>
        <color rgb="FF63BE7B"/>
      </colorScale>
    </cfRule>
  </conditionalFormatting>
  <conditionalFormatting sqref="E227 E231 E235">
    <cfRule type="containsBlanks" dxfId="136" priority="158">
      <formula>LEN(TRIM(E227))=0</formula>
    </cfRule>
  </conditionalFormatting>
  <conditionalFormatting sqref="D231 D227 D235">
    <cfRule type="containsText" dxfId="135" priority="156" operator="containsText" text="非該当">
      <formula>NOT(ISERROR(SEARCH("非該当",D227)))</formula>
    </cfRule>
    <cfRule type="colorScale" priority="157">
      <colorScale>
        <cfvo type="num" val="0"/>
        <cfvo type="percentile" val="50"/>
        <cfvo type="num" val="5"/>
        <color rgb="FFFF7128"/>
        <color rgb="FFFFEB84"/>
        <color rgb="FF63BE7B"/>
      </colorScale>
    </cfRule>
  </conditionalFormatting>
  <conditionalFormatting sqref="E240 E244 E248">
    <cfRule type="containsBlanks" dxfId="134" priority="155">
      <formula>LEN(TRIM(E240))=0</formula>
    </cfRule>
  </conditionalFormatting>
  <conditionalFormatting sqref="D244 D240 D248">
    <cfRule type="containsText" dxfId="133" priority="153" operator="containsText" text="非該当">
      <formula>NOT(ISERROR(SEARCH("非該当",D240)))</formula>
    </cfRule>
    <cfRule type="colorScale" priority="154">
      <colorScale>
        <cfvo type="num" val="0"/>
        <cfvo type="percentile" val="50"/>
        <cfvo type="num" val="5"/>
        <color rgb="FFFF7128"/>
        <color rgb="FFFFEB84"/>
        <color rgb="FF63BE7B"/>
      </colorScale>
    </cfRule>
  </conditionalFormatting>
  <conditionalFormatting sqref="E254 E258">
    <cfRule type="containsBlanks" dxfId="132" priority="152">
      <formula>LEN(TRIM(E254))=0</formula>
    </cfRule>
  </conditionalFormatting>
  <conditionalFormatting sqref="D254 D258">
    <cfRule type="containsText" dxfId="131" priority="150" operator="containsText" text="非該当">
      <formula>NOT(ISERROR(SEARCH("非該当",D254)))</formula>
    </cfRule>
    <cfRule type="colorScale" priority="151">
      <colorScale>
        <cfvo type="num" val="0"/>
        <cfvo type="percentile" val="50"/>
        <cfvo type="num" val="5"/>
        <color rgb="FFFF7128"/>
        <color rgb="FFFFEB84"/>
        <color rgb="FF63BE7B"/>
      </colorScale>
    </cfRule>
  </conditionalFormatting>
  <conditionalFormatting sqref="E263">
    <cfRule type="containsBlanks" dxfId="130" priority="149">
      <formula>LEN(TRIM(E263))=0</formula>
    </cfRule>
  </conditionalFormatting>
  <conditionalFormatting sqref="D263">
    <cfRule type="containsText" dxfId="129" priority="147" operator="containsText" text="非該当">
      <formula>NOT(ISERROR(SEARCH("非該当",D263)))</formula>
    </cfRule>
    <cfRule type="colorScale" priority="148">
      <colorScale>
        <cfvo type="num" val="0"/>
        <cfvo type="percentile" val="50"/>
        <cfvo type="num" val="5"/>
        <color rgb="FFFF7128"/>
        <color rgb="FFFFEB84"/>
        <color rgb="FF63BE7B"/>
      </colorScale>
    </cfRule>
  </conditionalFormatting>
  <conditionalFormatting sqref="E268">
    <cfRule type="containsBlanks" dxfId="128" priority="146">
      <formula>LEN(TRIM(E268))=0</formula>
    </cfRule>
  </conditionalFormatting>
  <conditionalFormatting sqref="D268">
    <cfRule type="containsText" dxfId="127" priority="144" operator="containsText" text="非該当">
      <formula>NOT(ISERROR(SEARCH("非該当",D268)))</formula>
    </cfRule>
    <cfRule type="colorScale" priority="145">
      <colorScale>
        <cfvo type="num" val="0"/>
        <cfvo type="percentile" val="50"/>
        <cfvo type="num" val="5"/>
        <color rgb="FFFF7128"/>
        <color rgb="FFFFEB84"/>
        <color rgb="FF63BE7B"/>
      </colorScale>
    </cfRule>
  </conditionalFormatting>
  <conditionalFormatting sqref="E279 E283 E287 E291">
    <cfRule type="containsBlanks" dxfId="126" priority="143">
      <formula>LEN(TRIM(E279))=0</formula>
    </cfRule>
  </conditionalFormatting>
  <conditionalFormatting sqref="D283 D279 D287 D291">
    <cfRule type="containsText" dxfId="125" priority="141" operator="containsText" text="非該当">
      <formula>NOT(ISERROR(SEARCH("非該当",D279)))</formula>
    </cfRule>
    <cfRule type="colorScale" priority="142">
      <colorScale>
        <cfvo type="num" val="0"/>
        <cfvo type="percentile" val="50"/>
        <cfvo type="num" val="5"/>
        <color rgb="FFFF7128"/>
        <color rgb="FFFFEB84"/>
        <color rgb="FF63BE7B"/>
      </colorScale>
    </cfRule>
  </conditionalFormatting>
  <conditionalFormatting sqref="E296">
    <cfRule type="containsBlanks" dxfId="124" priority="140">
      <formula>LEN(TRIM(E296))=0</formula>
    </cfRule>
  </conditionalFormatting>
  <conditionalFormatting sqref="D296">
    <cfRule type="containsText" dxfId="123" priority="138" operator="containsText" text="非該当">
      <formula>NOT(ISERROR(SEARCH("非該当",D296)))</formula>
    </cfRule>
    <cfRule type="colorScale" priority="139">
      <colorScale>
        <cfvo type="num" val="0"/>
        <cfvo type="percentile" val="50"/>
        <cfvo type="num" val="5"/>
        <color rgb="FFFF7128"/>
        <color rgb="FFFFEB84"/>
        <color rgb="FF63BE7B"/>
      </colorScale>
    </cfRule>
  </conditionalFormatting>
  <conditionalFormatting sqref="E301">
    <cfRule type="containsBlanks" dxfId="122" priority="137">
      <formula>LEN(TRIM(E301))=0</formula>
    </cfRule>
  </conditionalFormatting>
  <conditionalFormatting sqref="D301">
    <cfRule type="containsText" dxfId="121" priority="135" operator="containsText" text="非該当">
      <formula>NOT(ISERROR(SEARCH("非該当",D301)))</formula>
    </cfRule>
    <cfRule type="colorScale" priority="136">
      <colorScale>
        <cfvo type="num" val="0"/>
        <cfvo type="percentile" val="50"/>
        <cfvo type="num" val="5"/>
        <color rgb="FFFF7128"/>
        <color rgb="FFFFEB84"/>
        <color rgb="FF63BE7B"/>
      </colorScale>
    </cfRule>
  </conditionalFormatting>
  <conditionalFormatting sqref="E306 E310">
    <cfRule type="containsBlanks" dxfId="120" priority="134">
      <formula>LEN(TRIM(E306))=0</formula>
    </cfRule>
  </conditionalFormatting>
  <conditionalFormatting sqref="D310 D306">
    <cfRule type="containsText" dxfId="119" priority="132" operator="containsText" text="非該当">
      <formula>NOT(ISERROR(SEARCH("非該当",D306)))</formula>
    </cfRule>
    <cfRule type="colorScale" priority="133">
      <colorScale>
        <cfvo type="num" val="0"/>
        <cfvo type="percentile" val="50"/>
        <cfvo type="num" val="5"/>
        <color rgb="FFFF7128"/>
        <color rgb="FFFFEB84"/>
        <color rgb="FF63BE7B"/>
      </colorScale>
    </cfRule>
  </conditionalFormatting>
  <conditionalFormatting sqref="E315">
    <cfRule type="containsBlanks" dxfId="118" priority="131">
      <formula>LEN(TRIM(E315))=0</formula>
    </cfRule>
  </conditionalFormatting>
  <conditionalFormatting sqref="D315">
    <cfRule type="containsText" dxfId="117" priority="129" operator="containsText" text="非該当">
      <formula>NOT(ISERROR(SEARCH("非該当",D315)))</formula>
    </cfRule>
    <cfRule type="colorScale" priority="130">
      <colorScale>
        <cfvo type="num" val="0"/>
        <cfvo type="percentile" val="50"/>
        <cfvo type="num" val="5"/>
        <color rgb="FFFF7128"/>
        <color rgb="FFFFEB84"/>
        <color rgb="FF63BE7B"/>
      </colorScale>
    </cfRule>
  </conditionalFormatting>
  <conditionalFormatting sqref="E320 E324">
    <cfRule type="containsBlanks" dxfId="116" priority="128">
      <formula>LEN(TRIM(E320))=0</formula>
    </cfRule>
  </conditionalFormatting>
  <conditionalFormatting sqref="D324 D320">
    <cfRule type="containsText" dxfId="115" priority="126" operator="containsText" text="非該当">
      <formula>NOT(ISERROR(SEARCH("非該当",D320)))</formula>
    </cfRule>
    <cfRule type="colorScale" priority="127">
      <colorScale>
        <cfvo type="num" val="0"/>
        <cfvo type="percentile" val="50"/>
        <cfvo type="num" val="5"/>
        <color rgb="FFFF7128"/>
        <color rgb="FFFFEB84"/>
        <color rgb="FF63BE7B"/>
      </colorScale>
    </cfRule>
  </conditionalFormatting>
  <conditionalFormatting sqref="E329">
    <cfRule type="containsBlanks" dxfId="114" priority="125">
      <formula>LEN(TRIM(E329))=0</formula>
    </cfRule>
  </conditionalFormatting>
  <conditionalFormatting sqref="D329">
    <cfRule type="containsText" dxfId="113" priority="123" operator="containsText" text="非該当">
      <formula>NOT(ISERROR(SEARCH("非該当",D329)))</formula>
    </cfRule>
    <cfRule type="colorScale" priority="124">
      <colorScale>
        <cfvo type="num" val="0"/>
        <cfvo type="percentile" val="50"/>
        <cfvo type="num" val="5"/>
        <color rgb="FFFF7128"/>
        <color rgb="FFFFEB84"/>
        <color rgb="FF63BE7B"/>
      </colorScale>
    </cfRule>
  </conditionalFormatting>
  <conditionalFormatting sqref="E340 E344 E348">
    <cfRule type="containsBlanks" dxfId="112" priority="122">
      <formula>LEN(TRIM(E340))=0</formula>
    </cfRule>
  </conditionalFormatting>
  <conditionalFormatting sqref="D344 D340 D348">
    <cfRule type="containsText" dxfId="111" priority="120" operator="containsText" text="非該当">
      <formula>NOT(ISERROR(SEARCH("非該当",D340)))</formula>
    </cfRule>
    <cfRule type="colorScale" priority="121">
      <colorScale>
        <cfvo type="num" val="0"/>
        <cfvo type="percentile" val="50"/>
        <cfvo type="num" val="5"/>
        <color rgb="FFFF7128"/>
        <color rgb="FFFFEB84"/>
        <color rgb="FF63BE7B"/>
      </colorScale>
    </cfRule>
  </conditionalFormatting>
  <conditionalFormatting sqref="E353">
    <cfRule type="containsBlanks" dxfId="110" priority="119">
      <formula>LEN(TRIM(E353))=0</formula>
    </cfRule>
  </conditionalFormatting>
  <conditionalFormatting sqref="D353">
    <cfRule type="containsText" dxfId="109" priority="117" operator="containsText" text="非該当">
      <formula>NOT(ISERROR(SEARCH("非該当",D353)))</formula>
    </cfRule>
    <cfRule type="colorScale" priority="118">
      <colorScale>
        <cfvo type="num" val="0"/>
        <cfvo type="percentile" val="50"/>
        <cfvo type="num" val="5"/>
        <color rgb="FFFF7128"/>
        <color rgb="FFFFEB84"/>
        <color rgb="FF63BE7B"/>
      </colorScale>
    </cfRule>
  </conditionalFormatting>
  <conditionalFormatting sqref="E358">
    <cfRule type="containsBlanks" dxfId="108" priority="116">
      <formula>LEN(TRIM(E358))=0</formula>
    </cfRule>
  </conditionalFormatting>
  <conditionalFormatting sqref="D358">
    <cfRule type="containsText" dxfId="107" priority="114" operator="containsText" text="非該当">
      <formula>NOT(ISERROR(SEARCH("非該当",D358)))</formula>
    </cfRule>
    <cfRule type="colorScale" priority="115">
      <colorScale>
        <cfvo type="num" val="0"/>
        <cfvo type="percentile" val="50"/>
        <cfvo type="num" val="5"/>
        <color rgb="FFFF7128"/>
        <color rgb="FFFFEB84"/>
        <color rgb="FF63BE7B"/>
      </colorScale>
    </cfRule>
  </conditionalFormatting>
  <conditionalFormatting sqref="E363">
    <cfRule type="containsBlanks" dxfId="106" priority="113">
      <formula>LEN(TRIM(E363))=0</formula>
    </cfRule>
  </conditionalFormatting>
  <conditionalFormatting sqref="D363">
    <cfRule type="containsText" dxfId="105" priority="111" operator="containsText" text="非該当">
      <formula>NOT(ISERROR(SEARCH("非該当",D363)))</formula>
    </cfRule>
    <cfRule type="colorScale" priority="112">
      <colorScale>
        <cfvo type="num" val="0"/>
        <cfvo type="percentile" val="50"/>
        <cfvo type="num" val="5"/>
        <color rgb="FFFF7128"/>
        <color rgb="FFFFEB84"/>
        <color rgb="FF63BE7B"/>
      </colorScale>
    </cfRule>
  </conditionalFormatting>
  <conditionalFormatting sqref="E368">
    <cfRule type="containsBlanks" dxfId="104" priority="110">
      <formula>LEN(TRIM(E368))=0</formula>
    </cfRule>
  </conditionalFormatting>
  <conditionalFormatting sqref="D368">
    <cfRule type="containsText" dxfId="103" priority="108" operator="containsText" text="非該当">
      <formula>NOT(ISERROR(SEARCH("非該当",D368)))</formula>
    </cfRule>
    <cfRule type="colorScale" priority="109">
      <colorScale>
        <cfvo type="num" val="0"/>
        <cfvo type="percentile" val="50"/>
        <cfvo type="num" val="5"/>
        <color rgb="FFFF7128"/>
        <color rgb="FFFFEB84"/>
        <color rgb="FF63BE7B"/>
      </colorScale>
    </cfRule>
  </conditionalFormatting>
  <conditionalFormatting sqref="E381 E385">
    <cfRule type="containsBlanks" dxfId="102" priority="107">
      <formula>LEN(TRIM(E381))=0</formula>
    </cfRule>
  </conditionalFormatting>
  <conditionalFormatting sqref="D385 D381">
    <cfRule type="containsText" dxfId="101" priority="105" operator="containsText" text="非該当">
      <formula>NOT(ISERROR(SEARCH("非該当",D381)))</formula>
    </cfRule>
    <cfRule type="colorScale" priority="106">
      <colorScale>
        <cfvo type="num" val="0"/>
        <cfvo type="percentile" val="50"/>
        <cfvo type="num" val="5"/>
        <color rgb="FFFF7128"/>
        <color rgb="FFFFEB84"/>
        <color rgb="FF63BE7B"/>
      </colorScale>
    </cfRule>
  </conditionalFormatting>
  <conditionalFormatting sqref="E390">
    <cfRule type="containsBlanks" dxfId="100" priority="104">
      <formula>LEN(TRIM(E390))=0</formula>
    </cfRule>
  </conditionalFormatting>
  <conditionalFormatting sqref="D390">
    <cfRule type="containsText" dxfId="99" priority="102" operator="containsText" text="非該当">
      <formula>NOT(ISERROR(SEARCH("非該当",D390)))</formula>
    </cfRule>
    <cfRule type="colorScale" priority="103">
      <colorScale>
        <cfvo type="num" val="0"/>
        <cfvo type="percentile" val="50"/>
        <cfvo type="num" val="5"/>
        <color rgb="FFFF7128"/>
        <color rgb="FFFFEB84"/>
        <color rgb="FF63BE7B"/>
      </colorScale>
    </cfRule>
  </conditionalFormatting>
  <conditionalFormatting sqref="E395">
    <cfRule type="containsBlanks" dxfId="98" priority="101">
      <formula>LEN(TRIM(E395))=0</formula>
    </cfRule>
  </conditionalFormatting>
  <conditionalFormatting sqref="D395">
    <cfRule type="containsText" dxfId="97" priority="99" operator="containsText" text="非該当">
      <formula>NOT(ISERROR(SEARCH("非該当",D395)))</formula>
    </cfRule>
    <cfRule type="colorScale" priority="100">
      <colorScale>
        <cfvo type="num" val="0"/>
        <cfvo type="percentile" val="50"/>
        <cfvo type="num" val="5"/>
        <color rgb="FFFF7128"/>
        <color rgb="FFFFEB84"/>
        <color rgb="FF63BE7B"/>
      </colorScale>
    </cfRule>
  </conditionalFormatting>
  <conditionalFormatting sqref="E400">
    <cfRule type="containsBlanks" dxfId="96" priority="98">
      <formula>LEN(TRIM(E400))=0</formula>
    </cfRule>
  </conditionalFormatting>
  <conditionalFormatting sqref="D400">
    <cfRule type="containsText" dxfId="95" priority="96" operator="containsText" text="非該当">
      <formula>NOT(ISERROR(SEARCH("非該当",D400)))</formula>
    </cfRule>
    <cfRule type="colorScale" priority="97">
      <colorScale>
        <cfvo type="num" val="0"/>
        <cfvo type="percentile" val="50"/>
        <cfvo type="num" val="5"/>
        <color rgb="FFFF7128"/>
        <color rgb="FFFFEB84"/>
        <color rgb="FF63BE7B"/>
      </colorScale>
    </cfRule>
  </conditionalFormatting>
  <conditionalFormatting sqref="E405">
    <cfRule type="containsBlanks" dxfId="94" priority="95">
      <formula>LEN(TRIM(E405))=0</formula>
    </cfRule>
  </conditionalFormatting>
  <conditionalFormatting sqref="D405">
    <cfRule type="containsText" dxfId="93" priority="93" operator="containsText" text="非該当">
      <formula>NOT(ISERROR(SEARCH("非該当",D405)))</formula>
    </cfRule>
    <cfRule type="colorScale" priority="94">
      <colorScale>
        <cfvo type="num" val="0"/>
        <cfvo type="percentile" val="50"/>
        <cfvo type="num" val="5"/>
        <color rgb="FFFF7128"/>
        <color rgb="FFFFEB84"/>
        <color rgb="FF63BE7B"/>
      </colorScale>
    </cfRule>
  </conditionalFormatting>
  <conditionalFormatting sqref="E410">
    <cfRule type="containsBlanks" dxfId="92" priority="92">
      <formula>LEN(TRIM(E410))=0</formula>
    </cfRule>
  </conditionalFormatting>
  <conditionalFormatting sqref="D410">
    <cfRule type="containsText" dxfId="91" priority="90" operator="containsText" text="非該当">
      <formula>NOT(ISERROR(SEARCH("非該当",D410)))</formula>
    </cfRule>
    <cfRule type="colorScale" priority="91">
      <colorScale>
        <cfvo type="num" val="0"/>
        <cfvo type="percentile" val="50"/>
        <cfvo type="num" val="5"/>
        <color rgb="FFFF7128"/>
        <color rgb="FFFFEB84"/>
        <color rgb="FF63BE7B"/>
      </colorScale>
    </cfRule>
  </conditionalFormatting>
  <conditionalFormatting sqref="E415">
    <cfRule type="containsBlanks" dxfId="90" priority="89">
      <formula>LEN(TRIM(E415))=0</formula>
    </cfRule>
  </conditionalFormatting>
  <conditionalFormatting sqref="D415">
    <cfRule type="containsText" dxfId="89" priority="87" operator="containsText" text="非該当">
      <formula>NOT(ISERROR(SEARCH("非該当",D415)))</formula>
    </cfRule>
    <cfRule type="colorScale" priority="88">
      <colorScale>
        <cfvo type="num" val="0"/>
        <cfvo type="percentile" val="50"/>
        <cfvo type="num" val="5"/>
        <color rgb="FFFF7128"/>
        <color rgb="FFFFEB84"/>
        <color rgb="FF63BE7B"/>
      </colorScale>
    </cfRule>
  </conditionalFormatting>
  <conditionalFormatting sqref="E60">
    <cfRule type="containsBlanks" dxfId="88" priority="86">
      <formula>LEN(TRIM(E60))=0</formula>
    </cfRule>
  </conditionalFormatting>
  <conditionalFormatting sqref="E62">
    <cfRule type="containsBlanks" dxfId="87" priority="85">
      <formula>LEN(TRIM(E62))=0</formula>
    </cfRule>
  </conditionalFormatting>
  <conditionalFormatting sqref="E134 E136">
    <cfRule type="containsBlanks" dxfId="86" priority="84">
      <formula>LEN(TRIM(E134))=0</formula>
    </cfRule>
  </conditionalFormatting>
  <conditionalFormatting sqref="E221">
    <cfRule type="containsBlanks" dxfId="85" priority="83">
      <formula>LEN(TRIM(E221))=0</formula>
    </cfRule>
  </conditionalFormatting>
  <conditionalFormatting sqref="E223">
    <cfRule type="containsBlanks" dxfId="84" priority="82">
      <formula>LEN(TRIM(E223))=0</formula>
    </cfRule>
  </conditionalFormatting>
  <conditionalFormatting sqref="E273">
    <cfRule type="containsBlanks" dxfId="83" priority="81">
      <formula>LEN(TRIM(E273))=0</formula>
    </cfRule>
  </conditionalFormatting>
  <conditionalFormatting sqref="E275">
    <cfRule type="containsBlanks" dxfId="82" priority="80">
      <formula>LEN(TRIM(E275))=0</formula>
    </cfRule>
  </conditionalFormatting>
  <conditionalFormatting sqref="E334">
    <cfRule type="containsBlanks" dxfId="81" priority="79">
      <formula>LEN(TRIM(E334))=0</formula>
    </cfRule>
  </conditionalFormatting>
  <conditionalFormatting sqref="E336">
    <cfRule type="containsBlanks" dxfId="80" priority="78">
      <formula>LEN(TRIM(E336))=0</formula>
    </cfRule>
  </conditionalFormatting>
  <conditionalFormatting sqref="E375">
    <cfRule type="containsBlanks" dxfId="79" priority="77">
      <formula>LEN(TRIM(E375))=0</formula>
    </cfRule>
  </conditionalFormatting>
  <conditionalFormatting sqref="E377">
    <cfRule type="containsBlanks" dxfId="78" priority="76">
      <formula>LEN(TRIM(E377))=0</formula>
    </cfRule>
  </conditionalFormatting>
  <conditionalFormatting sqref="E420">
    <cfRule type="containsBlanks" dxfId="77" priority="75">
      <formula>LEN(TRIM(E420))=0</formula>
    </cfRule>
  </conditionalFormatting>
  <conditionalFormatting sqref="E422">
    <cfRule type="containsBlanks" dxfId="76" priority="74">
      <formula>LEN(TRIM(E422))=0</formula>
    </cfRule>
  </conditionalFormatting>
  <conditionalFormatting sqref="D13">
    <cfRule type="iconSet" priority="73">
      <iconSet>
        <cfvo type="percent" val="0"/>
        <cfvo type="num" val="30"/>
        <cfvo type="num" val="80"/>
      </iconSet>
    </cfRule>
  </conditionalFormatting>
  <conditionalFormatting sqref="D64">
    <cfRule type="iconSet" priority="66">
      <iconSet>
        <cfvo type="percent" val="0"/>
        <cfvo type="num" val="30"/>
        <cfvo type="num" val="80"/>
      </iconSet>
    </cfRule>
  </conditionalFormatting>
  <conditionalFormatting sqref="D138">
    <cfRule type="iconSet" priority="65">
      <iconSet>
        <cfvo type="percent" val="0"/>
        <cfvo type="num" val="30"/>
        <cfvo type="num" val="80"/>
      </iconSet>
    </cfRule>
  </conditionalFormatting>
  <conditionalFormatting sqref="D225">
    <cfRule type="iconSet" priority="64">
      <iconSet>
        <cfvo type="percent" val="0"/>
        <cfvo type="num" val="30"/>
        <cfvo type="num" val="80"/>
      </iconSet>
    </cfRule>
  </conditionalFormatting>
  <conditionalFormatting sqref="D277">
    <cfRule type="iconSet" priority="63">
      <iconSet>
        <cfvo type="percent" val="0"/>
        <cfvo type="num" val="30"/>
        <cfvo type="num" val="80"/>
      </iconSet>
    </cfRule>
  </conditionalFormatting>
  <conditionalFormatting sqref="D338">
    <cfRule type="iconSet" priority="62">
      <iconSet>
        <cfvo type="percent" val="0"/>
        <cfvo type="num" val="30"/>
        <cfvo type="num" val="80"/>
      </iconSet>
    </cfRule>
  </conditionalFormatting>
  <conditionalFormatting sqref="D379">
    <cfRule type="iconSet" priority="61">
      <iconSet>
        <cfvo type="percent" val="0"/>
        <cfvo type="num" val="30"/>
        <cfvo type="num" val="80"/>
      </iconSet>
    </cfRule>
  </conditionalFormatting>
  <conditionalFormatting sqref="C72:C73">
    <cfRule type="expression" dxfId="75" priority="49" stopIfTrue="1">
      <formula>NOT(ISERROR(SEARCH("組織統治",C72)))</formula>
    </cfRule>
    <cfRule type="expression" dxfId="74" priority="50" stopIfTrue="1">
      <formula>NOT(ISERROR(SEARCH("コミュニティ",C72)))</formula>
    </cfRule>
    <cfRule type="expression" dxfId="73" priority="51" stopIfTrue="1">
      <formula>NOT(ISERROR(SEARCH("消費者",C72)))</formula>
    </cfRule>
  </conditionalFormatting>
  <conditionalFormatting sqref="C284">
    <cfRule type="expression" dxfId="72" priority="46" stopIfTrue="1">
      <formula>NOT(ISERROR(SEARCH("組織統治",C284)))</formula>
    </cfRule>
    <cfRule type="expression" dxfId="71" priority="47" stopIfTrue="1">
      <formula>NOT(ISERROR(SEARCH("コミュニティ",C284)))</formula>
    </cfRule>
    <cfRule type="expression" dxfId="70" priority="48" stopIfTrue="1">
      <formula>NOT(ISERROR(SEARCH("消費者",C284)))</formula>
    </cfRule>
  </conditionalFormatting>
  <conditionalFormatting sqref="C341">
    <cfRule type="expression" dxfId="69" priority="43" stopIfTrue="1">
      <formula>NOT(ISERROR(SEARCH("組織統治",C341)))</formula>
    </cfRule>
    <cfRule type="expression" dxfId="68" priority="44" stopIfTrue="1">
      <formula>NOT(ISERROR(SEARCH("コミュニティ",C341)))</formula>
    </cfRule>
    <cfRule type="expression" dxfId="67" priority="45" stopIfTrue="1">
      <formula>NOT(ISERROR(SEARCH("消費者",C341)))</formula>
    </cfRule>
  </conditionalFormatting>
  <conditionalFormatting sqref="C345">
    <cfRule type="expression" dxfId="66" priority="40" stopIfTrue="1">
      <formula>NOT(ISERROR(SEARCH("組織統治",C345)))</formula>
    </cfRule>
    <cfRule type="expression" dxfId="65" priority="41" stopIfTrue="1">
      <formula>NOT(ISERROR(SEARCH("コミュニティ",C345)))</formula>
    </cfRule>
    <cfRule type="expression" dxfId="64" priority="42" stopIfTrue="1">
      <formula>NOT(ISERROR(SEARCH("消費者",C345)))</formula>
    </cfRule>
  </conditionalFormatting>
  <conditionalFormatting sqref="C349">
    <cfRule type="expression" dxfId="63" priority="37" stopIfTrue="1">
      <formula>NOT(ISERROR(SEARCH("組織統治",C349)))</formula>
    </cfRule>
    <cfRule type="expression" dxfId="62" priority="38" stopIfTrue="1">
      <formula>NOT(ISERROR(SEARCH("コミュニティ",C349)))</formula>
    </cfRule>
    <cfRule type="expression" dxfId="61" priority="39" stopIfTrue="1">
      <formula>NOT(ISERROR(SEARCH("消費者",C349)))</formula>
    </cfRule>
  </conditionalFormatting>
  <conditionalFormatting sqref="C354">
    <cfRule type="expression" dxfId="60" priority="34" stopIfTrue="1">
      <formula>NOT(ISERROR(SEARCH("組織統治",C354)))</formula>
    </cfRule>
    <cfRule type="expression" dxfId="59" priority="35" stopIfTrue="1">
      <formula>NOT(ISERROR(SEARCH("コミュニティ",C354)))</formula>
    </cfRule>
    <cfRule type="expression" dxfId="58" priority="36" stopIfTrue="1">
      <formula>NOT(ISERROR(SEARCH("消費者",C354)))</formula>
    </cfRule>
  </conditionalFormatting>
  <conditionalFormatting sqref="C359">
    <cfRule type="expression" dxfId="57" priority="31" stopIfTrue="1">
      <formula>NOT(ISERROR(SEARCH("組織統治",C359)))</formula>
    </cfRule>
    <cfRule type="expression" dxfId="56" priority="32" stopIfTrue="1">
      <formula>NOT(ISERROR(SEARCH("コミュニティ",C359)))</formula>
    </cfRule>
    <cfRule type="expression" dxfId="55" priority="33" stopIfTrue="1">
      <formula>NOT(ISERROR(SEARCH("消費者",C359)))</formula>
    </cfRule>
  </conditionalFormatting>
  <conditionalFormatting sqref="C369">
    <cfRule type="expression" dxfId="54" priority="25" stopIfTrue="1">
      <formula>NOT(ISERROR(SEARCH("組織統治",C369)))</formula>
    </cfRule>
    <cfRule type="expression" dxfId="53" priority="26" stopIfTrue="1">
      <formula>NOT(ISERROR(SEARCH("コミュニティ",C369)))</formula>
    </cfRule>
    <cfRule type="expression" dxfId="52" priority="27" stopIfTrue="1">
      <formula>NOT(ISERROR(SEARCH("消費者",C369)))</formula>
    </cfRule>
  </conditionalFormatting>
  <conditionalFormatting sqref="C382">
    <cfRule type="expression" dxfId="51" priority="22" stopIfTrue="1">
      <formula>NOT(ISERROR(SEARCH("組織統治",C382)))</formula>
    </cfRule>
    <cfRule type="expression" dxfId="50" priority="23" stopIfTrue="1">
      <formula>NOT(ISERROR(SEARCH("コミュニティ",C382)))</formula>
    </cfRule>
    <cfRule type="expression" dxfId="49" priority="24" stopIfTrue="1">
      <formula>NOT(ISERROR(SEARCH("消費者",C382)))</formula>
    </cfRule>
  </conditionalFormatting>
  <conditionalFormatting sqref="C386">
    <cfRule type="expression" dxfId="48" priority="19" stopIfTrue="1">
      <formula>NOT(ISERROR(SEARCH("組織統治",C386)))</formula>
    </cfRule>
    <cfRule type="expression" dxfId="47" priority="20" stopIfTrue="1">
      <formula>NOT(ISERROR(SEARCH("コミュニティ",C386)))</formula>
    </cfRule>
    <cfRule type="expression" dxfId="46" priority="21" stopIfTrue="1">
      <formula>NOT(ISERROR(SEARCH("消費者",C386)))</formula>
    </cfRule>
  </conditionalFormatting>
  <conditionalFormatting sqref="C391">
    <cfRule type="expression" dxfId="45" priority="16" stopIfTrue="1">
      <formula>NOT(ISERROR(SEARCH("組織統治",C391)))</formula>
    </cfRule>
    <cfRule type="expression" dxfId="44" priority="17" stopIfTrue="1">
      <formula>NOT(ISERROR(SEARCH("コミュニティ",C391)))</formula>
    </cfRule>
    <cfRule type="expression" dxfId="43" priority="18" stopIfTrue="1">
      <formula>NOT(ISERROR(SEARCH("消費者",C391)))</formula>
    </cfRule>
  </conditionalFormatting>
  <conditionalFormatting sqref="C396">
    <cfRule type="expression" dxfId="42" priority="13" stopIfTrue="1">
      <formula>NOT(ISERROR(SEARCH("組織統治",C396)))</formula>
    </cfRule>
    <cfRule type="expression" dxfId="41" priority="14" stopIfTrue="1">
      <formula>NOT(ISERROR(SEARCH("コミュニティ",C396)))</formula>
    </cfRule>
    <cfRule type="expression" dxfId="40" priority="15" stopIfTrue="1">
      <formula>NOT(ISERROR(SEARCH("消費者",C396)))</formula>
    </cfRule>
  </conditionalFormatting>
  <conditionalFormatting sqref="C401">
    <cfRule type="expression" dxfId="39" priority="10" stopIfTrue="1">
      <formula>NOT(ISERROR(SEARCH("組織統治",C401)))</formula>
    </cfRule>
    <cfRule type="expression" dxfId="38" priority="11" stopIfTrue="1">
      <formula>NOT(ISERROR(SEARCH("コミュニティ",C401)))</formula>
    </cfRule>
    <cfRule type="expression" dxfId="37" priority="12" stopIfTrue="1">
      <formula>NOT(ISERROR(SEARCH("消費者",C401)))</formula>
    </cfRule>
  </conditionalFormatting>
  <conditionalFormatting sqref="C406">
    <cfRule type="expression" dxfId="36" priority="7" stopIfTrue="1">
      <formula>NOT(ISERROR(SEARCH("組織統治",C406)))</formula>
    </cfRule>
    <cfRule type="expression" dxfId="35" priority="8" stopIfTrue="1">
      <formula>NOT(ISERROR(SEARCH("コミュニティ",C406)))</formula>
    </cfRule>
    <cfRule type="expression" dxfId="34" priority="9" stopIfTrue="1">
      <formula>NOT(ISERROR(SEARCH("消費者",C406)))</formula>
    </cfRule>
  </conditionalFormatting>
  <conditionalFormatting sqref="C411">
    <cfRule type="expression" dxfId="33" priority="4" stopIfTrue="1">
      <formula>NOT(ISERROR(SEARCH("組織統治",C411)))</formula>
    </cfRule>
    <cfRule type="expression" dxfId="32" priority="5" stopIfTrue="1">
      <formula>NOT(ISERROR(SEARCH("コミュニティ",C411)))</formula>
    </cfRule>
    <cfRule type="expression" dxfId="31" priority="6" stopIfTrue="1">
      <formula>NOT(ISERROR(SEARCH("消費者",C411)))</formula>
    </cfRule>
  </conditionalFormatting>
  <conditionalFormatting sqref="C416">
    <cfRule type="expression" dxfId="30" priority="1" stopIfTrue="1">
      <formula>NOT(ISERROR(SEARCH("組織統治",C416)))</formula>
    </cfRule>
    <cfRule type="expression" dxfId="29" priority="2" stopIfTrue="1">
      <formula>NOT(ISERROR(SEARCH("コミュニティ",C416)))</formula>
    </cfRule>
    <cfRule type="expression" dxfId="28" priority="3" stopIfTrue="1">
      <formula>NOT(ISERROR(SEARCH("消費者",C416)))</formula>
    </cfRule>
  </conditionalFormatting>
  <dataValidations disablePrompts="1" count="1">
    <dataValidation type="list" showInputMessage="1" showErrorMessage="1" sqref="D15 D19 D23 D28 D32 D36 D41 D46 D51 D55 D66 D70 D76 D80 D84 D89 D94 D98 D102 D106 D110 D114 D118 D122 D126 D140 D144 D148 D153 D157 D161 D165 D169 D173 D178 D182 D187 D191 D385 D216 D211 D235 D248 D263 D268 D258 D296 D301 D291 D315 D310 D329 D324 D353 D358 D363 D368 D415 D390 D395 D400 D405 D410 D381 D195 D199 D203 D207 D227 D231 D240 D244 D254 D279 D283 D287 D306 D320 D340 D344 D348" xr:uid="{00000000-0002-0000-0200-000000000000}">
      <formula1>"未入力,4,3,2,1,0,不明,非該当"</formula1>
    </dataValidation>
  </dataValidations>
  <pageMargins left="0.70000000000000007" right="0.70000000000000007" top="0.75000000000000011" bottom="0.75000000000000011" header="0.30000000000000004" footer="0.30000000000000004"/>
  <pageSetup paperSize="9" scale="41" fitToHeight="0" orientation="portrait" r:id="rId1"/>
  <headerFooter>
    <oddHeader>&amp;C&amp;"ＭＳ Ｐゴシック,標準"&amp;K000000&amp;A</oddHeader>
    <oddFooter>&amp;L&amp;"ＭＳ Ｐゴシック,標準"&amp;K000000&amp;D&amp;C&amp;"ＭＳ Ｐゴシック,標準"&amp;K000000&amp;P/&amp;N&amp;R&amp;"ＭＳ Ｐゴシック,標準"&amp;K000000&amp;F</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5"/>
  <sheetViews>
    <sheetView showGridLines="0" zoomScale="86" zoomScaleNormal="100" zoomScalePageLayoutView="120" workbookViewId="0">
      <pane xSplit="1" ySplit="1" topLeftCell="B2" activePane="bottomRight" state="frozen"/>
      <selection pane="topRight" activeCell="B1" sqref="B1"/>
      <selection pane="bottomLeft" activeCell="A2" sqref="A2"/>
      <selection pane="bottomRight" activeCell="D1" sqref="D1"/>
    </sheetView>
  </sheetViews>
  <sheetFormatPr defaultColWidth="13" defaultRowHeight="14"/>
  <cols>
    <col min="1" max="1" width="23.33203125" style="58" customWidth="1"/>
    <col min="2" max="2" width="128.5" style="58" customWidth="1"/>
  </cols>
  <sheetData>
    <row r="1" spans="1:4" ht="26.25" customHeight="1">
      <c r="A1" s="84" t="s">
        <v>152</v>
      </c>
      <c r="B1" s="84" t="s">
        <v>153</v>
      </c>
      <c r="C1" s="243" t="s">
        <v>969</v>
      </c>
      <c r="D1" s="244" t="s">
        <v>967</v>
      </c>
    </row>
    <row r="2" spans="1:4" ht="82.5" customHeight="1">
      <c r="A2" s="62" t="s">
        <v>482</v>
      </c>
      <c r="B2" s="85" t="s">
        <v>490</v>
      </c>
      <c r="C2" s="58"/>
    </row>
    <row r="3" spans="1:4" ht="82.5" customHeight="1">
      <c r="A3" s="62" t="s">
        <v>480</v>
      </c>
      <c r="B3" s="85" t="s">
        <v>491</v>
      </c>
      <c r="C3" s="58"/>
    </row>
    <row r="4" spans="1:4" ht="82.5" customHeight="1">
      <c r="A4" s="62" t="s">
        <v>481</v>
      </c>
      <c r="B4" s="85" t="s">
        <v>492</v>
      </c>
      <c r="C4" s="58"/>
    </row>
    <row r="5" spans="1:4" ht="82.5" customHeight="1">
      <c r="A5" s="62" t="s">
        <v>484</v>
      </c>
      <c r="B5" s="85" t="s">
        <v>493</v>
      </c>
      <c r="C5" s="58"/>
    </row>
    <row r="6" spans="1:4" ht="82.5" customHeight="1">
      <c r="A6" s="62" t="s">
        <v>483</v>
      </c>
      <c r="B6" s="85" t="s">
        <v>494</v>
      </c>
      <c r="C6" s="58"/>
    </row>
    <row r="7" spans="1:4" ht="82.5" customHeight="1">
      <c r="A7" s="62" t="s">
        <v>485</v>
      </c>
      <c r="B7" s="85" t="s">
        <v>495</v>
      </c>
      <c r="C7" s="58"/>
    </row>
    <row r="8" spans="1:4" ht="72" customHeight="1">
      <c r="A8" s="62" t="s">
        <v>486</v>
      </c>
      <c r="B8" s="86" t="s">
        <v>496</v>
      </c>
      <c r="C8" s="58"/>
    </row>
    <row r="9" spans="1:4" ht="97.5" customHeight="1">
      <c r="A9" s="62" t="s">
        <v>487</v>
      </c>
      <c r="B9" s="86" t="s">
        <v>497</v>
      </c>
      <c r="C9" s="58"/>
    </row>
    <row r="10" spans="1:4" ht="82.5" customHeight="1">
      <c r="A10" s="62" t="s">
        <v>488</v>
      </c>
      <c r="B10" s="86" t="s">
        <v>498</v>
      </c>
      <c r="C10" s="58"/>
    </row>
    <row r="11" spans="1:4" ht="82.5" customHeight="1">
      <c r="A11" s="62" t="s">
        <v>489</v>
      </c>
      <c r="B11" s="87" t="s">
        <v>499</v>
      </c>
      <c r="C11" s="58"/>
    </row>
    <row r="12" spans="1:4" ht="96.75" customHeight="1">
      <c r="A12" s="62" t="s">
        <v>154</v>
      </c>
      <c r="B12" s="86" t="s">
        <v>500</v>
      </c>
      <c r="C12" s="58"/>
      <c r="D12" s="88"/>
    </row>
    <row r="13" spans="1:4">
      <c r="C13" s="58"/>
    </row>
    <row r="14" spans="1:4" s="91" customFormat="1">
      <c r="A14" s="89"/>
      <c r="B14" s="90" t="s">
        <v>501</v>
      </c>
      <c r="C14" s="89"/>
    </row>
    <row r="15" spans="1:4">
      <c r="A15" s="103" t="s">
        <v>159</v>
      </c>
      <c r="C15" s="58"/>
    </row>
  </sheetData>
  <phoneticPr fontId="5"/>
  <pageMargins left="0.7" right="0.7" top="0.75" bottom="0.75" header="0.3" footer="0.3"/>
  <pageSetup paperSize="9" scale="62" fitToHeight="0"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30"/>
  <sheetViews>
    <sheetView showGridLines="0" zoomScaleNormal="100" zoomScalePageLayoutView="110" workbookViewId="0">
      <selection activeCell="P13" sqref="P13"/>
    </sheetView>
  </sheetViews>
  <sheetFormatPr defaultColWidth="8.83203125" defaultRowHeight="14"/>
  <cols>
    <col min="1" max="1" width="6.33203125" customWidth="1"/>
    <col min="2" max="2" width="27.6640625" customWidth="1"/>
    <col min="3" max="4" width="6.5" customWidth="1"/>
  </cols>
  <sheetData>
    <row r="1" spans="1:22">
      <c r="A1" s="67"/>
      <c r="B1" s="68"/>
      <c r="C1" s="67"/>
      <c r="D1" s="67"/>
      <c r="E1" s="67"/>
      <c r="F1" s="67"/>
      <c r="G1" s="67"/>
      <c r="H1" s="67"/>
      <c r="I1" s="67"/>
      <c r="J1" s="67"/>
      <c r="K1" s="67"/>
      <c r="L1" s="67"/>
      <c r="M1" s="67"/>
      <c r="N1" s="67"/>
      <c r="O1" s="67"/>
      <c r="P1" s="67"/>
      <c r="Q1" s="67"/>
      <c r="R1" s="67"/>
      <c r="S1" s="67"/>
      <c r="T1" s="67"/>
      <c r="U1" s="67"/>
      <c r="V1" s="67"/>
    </row>
    <row r="2" spans="1:22">
      <c r="A2" s="67"/>
      <c r="B2" s="68"/>
      <c r="C2" s="67"/>
      <c r="D2" s="67"/>
      <c r="E2" s="67"/>
      <c r="F2" s="67"/>
      <c r="G2" s="67"/>
      <c r="H2" s="67"/>
      <c r="I2" s="67"/>
      <c r="J2" s="67"/>
      <c r="K2" s="67"/>
      <c r="L2" s="67"/>
      <c r="M2" s="67"/>
      <c r="N2" s="245" t="s">
        <v>968</v>
      </c>
      <c r="O2" s="67"/>
      <c r="P2" s="67"/>
      <c r="Q2" s="67"/>
      <c r="R2" s="67"/>
      <c r="S2" s="67"/>
      <c r="T2" s="67"/>
      <c r="U2" s="67"/>
      <c r="V2" s="67"/>
    </row>
    <row r="3" spans="1:22">
      <c r="A3" s="67"/>
      <c r="B3" s="69"/>
      <c r="C3" s="67"/>
      <c r="D3" s="67"/>
      <c r="E3" s="67"/>
      <c r="F3" s="67"/>
      <c r="G3" s="67"/>
      <c r="H3" s="67"/>
      <c r="I3" s="67"/>
      <c r="J3" s="67"/>
      <c r="K3" s="67"/>
      <c r="L3" s="67"/>
      <c r="M3" s="67"/>
      <c r="N3" s="67"/>
      <c r="O3" s="67"/>
      <c r="P3" s="67"/>
      <c r="Q3" s="67"/>
      <c r="R3" s="67"/>
      <c r="S3" s="67"/>
      <c r="T3" s="67"/>
      <c r="U3" s="67"/>
      <c r="V3" s="67"/>
    </row>
    <row r="4" spans="1:22">
      <c r="A4" s="67"/>
      <c r="E4" s="67"/>
      <c r="F4" s="67"/>
      <c r="G4" s="67"/>
      <c r="H4" s="67"/>
      <c r="I4" s="67"/>
      <c r="J4" s="67"/>
      <c r="K4" s="67"/>
      <c r="L4" s="67"/>
      <c r="M4" s="67"/>
      <c r="N4" s="67"/>
      <c r="O4" s="67"/>
      <c r="P4" s="67"/>
      <c r="Q4" s="67"/>
      <c r="R4" s="67"/>
      <c r="S4" s="67"/>
      <c r="T4" s="67"/>
      <c r="U4" s="67"/>
      <c r="V4" s="67"/>
    </row>
    <row r="5" spans="1:22">
      <c r="A5" s="67"/>
      <c r="E5" s="67"/>
      <c r="F5" s="67"/>
      <c r="G5" s="67"/>
      <c r="H5" s="67"/>
      <c r="I5" s="67"/>
      <c r="J5" s="67"/>
      <c r="K5" s="67"/>
      <c r="L5" s="67"/>
      <c r="M5" s="67"/>
      <c r="N5" s="67"/>
      <c r="O5" s="67"/>
      <c r="P5" s="67"/>
      <c r="Q5" s="67"/>
      <c r="R5" s="67"/>
      <c r="S5" s="67"/>
      <c r="T5" s="67"/>
      <c r="U5" s="67"/>
      <c r="V5" s="67"/>
    </row>
    <row r="6" spans="1:22">
      <c r="A6" s="67"/>
      <c r="E6" s="67"/>
      <c r="F6" s="67"/>
      <c r="G6" s="67"/>
      <c r="H6" s="67"/>
      <c r="I6" s="67"/>
      <c r="J6" s="67"/>
      <c r="K6" s="67"/>
      <c r="L6" s="67"/>
      <c r="M6" s="67"/>
      <c r="N6" s="67"/>
      <c r="O6" s="67"/>
      <c r="P6" s="67"/>
      <c r="Q6" s="67"/>
      <c r="R6" s="67"/>
      <c r="S6" s="67"/>
      <c r="T6" s="67"/>
      <c r="U6" s="67"/>
      <c r="V6" s="67"/>
    </row>
    <row r="7" spans="1:22">
      <c r="A7" s="67"/>
      <c r="E7" s="67"/>
      <c r="F7" s="67"/>
      <c r="G7" s="67"/>
      <c r="H7" s="67"/>
      <c r="I7" s="67"/>
      <c r="J7" s="67"/>
      <c r="K7" s="67"/>
      <c r="L7" s="67"/>
      <c r="M7" s="67"/>
      <c r="N7" s="67"/>
      <c r="O7" s="67"/>
      <c r="P7" s="67"/>
      <c r="Q7" s="67"/>
      <c r="R7" s="67"/>
      <c r="S7" s="67"/>
      <c r="T7" s="67"/>
      <c r="U7" s="67"/>
      <c r="V7" s="67"/>
    </row>
    <row r="8" spans="1:22">
      <c r="A8" s="67"/>
      <c r="C8" t="s">
        <v>509</v>
      </c>
      <c r="D8" t="s">
        <v>510</v>
      </c>
      <c r="E8" s="67"/>
      <c r="F8" s="67"/>
      <c r="G8" s="67"/>
      <c r="H8" s="67"/>
      <c r="I8" s="67"/>
      <c r="J8" s="67"/>
      <c r="K8" s="67"/>
      <c r="L8" s="67"/>
      <c r="M8" s="67"/>
      <c r="N8" s="67"/>
      <c r="O8" s="67"/>
      <c r="P8" s="67"/>
      <c r="Q8" s="67"/>
      <c r="R8" s="67"/>
      <c r="S8" s="67"/>
      <c r="T8" s="67"/>
      <c r="U8" s="67"/>
      <c r="V8" s="67"/>
    </row>
    <row r="9" spans="1:22">
      <c r="A9" s="67"/>
      <c r="C9" s="70" t="s">
        <v>511</v>
      </c>
      <c r="D9" s="70" t="s">
        <v>511</v>
      </c>
      <c r="E9" s="70" t="s">
        <v>512</v>
      </c>
      <c r="F9" s="67"/>
      <c r="G9" s="67"/>
      <c r="H9" s="67"/>
      <c r="I9" s="67"/>
      <c r="J9" s="67"/>
      <c r="K9" s="67"/>
      <c r="L9" s="67"/>
      <c r="M9" s="67"/>
      <c r="N9" s="67"/>
      <c r="O9" s="67"/>
      <c r="P9" s="67"/>
      <c r="Q9" s="67"/>
      <c r="R9" s="67"/>
      <c r="S9" s="67"/>
      <c r="T9" s="67"/>
      <c r="U9" s="67"/>
      <c r="V9" s="67"/>
    </row>
    <row r="10" spans="1:22" ht="33">
      <c r="A10" s="67"/>
      <c r="B10" s="108" t="s">
        <v>502</v>
      </c>
      <c r="C10" s="92">
        <f>'SDD Tool "Recognition"'!E13</f>
        <v>80</v>
      </c>
      <c r="D10" s="93">
        <f>'SDD Tool "Implementation"'!D13</f>
        <v>25</v>
      </c>
      <c r="E10" s="73">
        <v>1</v>
      </c>
      <c r="F10" s="67"/>
      <c r="G10" s="67"/>
      <c r="H10" s="67"/>
      <c r="I10" s="67"/>
      <c r="J10" s="67"/>
      <c r="K10" s="67"/>
      <c r="L10" s="67"/>
      <c r="M10" s="67"/>
      <c r="N10" s="67"/>
      <c r="O10" s="67"/>
      <c r="P10" s="67"/>
      <c r="Q10" s="67"/>
      <c r="R10" s="67"/>
      <c r="S10" s="67"/>
      <c r="T10" s="67"/>
      <c r="U10" s="67"/>
      <c r="V10" s="67"/>
    </row>
    <row r="11" spans="1:22" ht="16.5">
      <c r="A11" s="67"/>
      <c r="B11" s="108" t="s">
        <v>503</v>
      </c>
      <c r="C11" s="92">
        <f>'SDD Tool "Recognition"'!E68</f>
        <v>50</v>
      </c>
      <c r="D11" s="93">
        <f>'SDD Tool "Implementation"'!D64</f>
        <v>100</v>
      </c>
      <c r="E11" s="73">
        <v>1</v>
      </c>
      <c r="F11" s="67"/>
      <c r="G11" s="67"/>
      <c r="H11" s="67"/>
      <c r="I11" s="67"/>
      <c r="J11" s="67"/>
      <c r="K11" s="67"/>
      <c r="L11" s="67"/>
      <c r="M11" s="67"/>
      <c r="N11" s="67"/>
      <c r="O11" s="67"/>
      <c r="P11" s="67"/>
      <c r="Q11" s="67"/>
      <c r="R11" s="67"/>
      <c r="S11" s="67"/>
      <c r="T11" s="67"/>
      <c r="U11" s="67"/>
      <c r="V11" s="67"/>
    </row>
    <row r="12" spans="1:22" ht="16.5">
      <c r="A12" s="67"/>
      <c r="B12" s="108" t="s">
        <v>504</v>
      </c>
      <c r="C12" s="92">
        <f>'SDD Tool "Recognition"'!E159</f>
        <v>66.666666666666671</v>
      </c>
      <c r="D12" s="93">
        <f>'SDD Tool "Implementation"'!D138</f>
        <v>75</v>
      </c>
      <c r="E12" s="73">
        <v>1</v>
      </c>
      <c r="F12" s="67"/>
      <c r="G12" s="67"/>
      <c r="H12" s="67"/>
      <c r="I12" s="67"/>
      <c r="J12" s="67"/>
      <c r="K12" s="67"/>
      <c r="L12" s="67"/>
      <c r="M12" s="67"/>
      <c r="N12" s="67"/>
      <c r="O12" s="67"/>
      <c r="P12" s="67"/>
      <c r="Q12" s="67"/>
      <c r="R12" s="67"/>
      <c r="S12" s="67"/>
      <c r="T12" s="67"/>
      <c r="U12" s="67"/>
      <c r="V12" s="67"/>
    </row>
    <row r="13" spans="1:22" ht="16.5">
      <c r="A13" s="67"/>
      <c r="B13" s="108" t="s">
        <v>505</v>
      </c>
      <c r="C13" s="92">
        <f>'SDD Tool "Recognition"'!E231</f>
        <v>58.333333333333336</v>
      </c>
      <c r="D13" s="93">
        <f>'SDD Tool "Implementation"'!D225</f>
        <v>87.5</v>
      </c>
      <c r="E13" s="73">
        <v>1</v>
      </c>
      <c r="F13" s="67"/>
      <c r="G13" s="67"/>
      <c r="H13" s="67"/>
      <c r="I13" s="67"/>
      <c r="J13" s="67"/>
      <c r="K13" s="67"/>
      <c r="L13" s="67"/>
      <c r="M13" s="67"/>
      <c r="N13" s="67"/>
      <c r="O13" s="67"/>
      <c r="P13" s="67"/>
      <c r="Q13" s="67"/>
      <c r="R13" s="67"/>
      <c r="S13" s="67"/>
      <c r="T13" s="67"/>
      <c r="U13" s="67"/>
      <c r="V13" s="67"/>
    </row>
    <row r="14" spans="1:22" ht="16.5">
      <c r="A14" s="67"/>
      <c r="B14" s="108" t="s">
        <v>506</v>
      </c>
      <c r="C14" s="92">
        <f>'SDD Tool "Recognition"'!E276</f>
        <v>37.5</v>
      </c>
      <c r="D14" s="93">
        <f>'SDD Tool "Implementation"'!D277</f>
        <v>50</v>
      </c>
      <c r="E14" s="73">
        <v>1</v>
      </c>
      <c r="F14" s="67"/>
      <c r="G14" s="67"/>
      <c r="H14" s="67"/>
      <c r="I14" s="67"/>
      <c r="J14" s="67"/>
      <c r="K14" s="67"/>
      <c r="L14" s="67"/>
      <c r="M14" s="67"/>
      <c r="N14" s="67"/>
      <c r="O14" s="67"/>
      <c r="P14" s="67"/>
      <c r="Q14" s="67"/>
      <c r="R14" s="67"/>
      <c r="S14" s="67"/>
      <c r="T14" s="67"/>
      <c r="U14" s="67"/>
      <c r="V14" s="67"/>
    </row>
    <row r="15" spans="1:22" ht="16.5">
      <c r="A15" s="67"/>
      <c r="B15" s="109" t="s">
        <v>507</v>
      </c>
      <c r="C15" s="92">
        <f>'SDD Tool "Recognition"'!E330</f>
        <v>41.666666666666671</v>
      </c>
      <c r="D15" s="93">
        <f>'SDD Tool "Implementation"'!D338</f>
        <v>25</v>
      </c>
      <c r="E15" s="73">
        <v>1</v>
      </c>
      <c r="F15" s="67"/>
      <c r="G15" s="67"/>
      <c r="H15" s="67"/>
      <c r="I15" s="67"/>
      <c r="J15" s="67"/>
      <c r="K15" s="67"/>
      <c r="L15" s="67"/>
      <c r="M15" s="67"/>
      <c r="N15" s="67"/>
      <c r="O15" s="67"/>
      <c r="P15" s="67"/>
      <c r="Q15" s="67"/>
      <c r="R15" s="67"/>
      <c r="S15" s="67"/>
      <c r="T15" s="67"/>
      <c r="U15" s="67"/>
      <c r="V15" s="67"/>
    </row>
    <row r="16" spans="1:22" ht="33">
      <c r="B16" s="108" t="s">
        <v>508</v>
      </c>
      <c r="C16" s="92">
        <f>'SDD Tool "Recognition"'!E369</f>
        <v>100</v>
      </c>
      <c r="D16" s="93">
        <f>'SDD Tool "Implementation"'!D379</f>
        <v>0</v>
      </c>
      <c r="E16" s="73">
        <v>1</v>
      </c>
    </row>
    <row r="17" spans="2:14" ht="16.5">
      <c r="B17" s="71"/>
      <c r="C17" s="72"/>
      <c r="D17" s="72"/>
      <c r="E17" s="73">
        <f>AVERAGE(テーブル1[列3])</f>
        <v>1</v>
      </c>
    </row>
    <row r="18" spans="2:14" ht="16.5">
      <c r="B18" s="74" t="s">
        <v>513</v>
      </c>
      <c r="C18" s="75">
        <f>SUM(C10:C16)</f>
        <v>434.16666666666669</v>
      </c>
      <c r="D18" s="75">
        <f>SUM(D10:D16)</f>
        <v>362.5</v>
      </c>
      <c r="E18" s="75">
        <f>SUM(C18:D18)</f>
        <v>796.66666666666674</v>
      </c>
    </row>
    <row r="19" spans="2:14" ht="16.5">
      <c r="B19" s="76" t="s">
        <v>514</v>
      </c>
      <c r="C19" s="77">
        <v>700</v>
      </c>
      <c r="D19" s="77">
        <v>700</v>
      </c>
      <c r="E19" s="77">
        <f>SUM(C19:D19)</f>
        <v>1400</v>
      </c>
    </row>
    <row r="21" spans="2:14" ht="16.5">
      <c r="B21" s="74" t="s">
        <v>515</v>
      </c>
      <c r="C21" s="78">
        <f>AVERAGE(テーブル1[列2])</f>
        <v>62.023809523809526</v>
      </c>
      <c r="D21" s="78">
        <f>AVERAGE(テーブル1[列4])</f>
        <v>51.785714285714285</v>
      </c>
      <c r="E21" s="78">
        <f>AVERAGE(C21:D21)</f>
        <v>56.904761904761905</v>
      </c>
    </row>
    <row r="29" spans="2:14">
      <c r="L29" s="79"/>
      <c r="N29" s="80" t="s">
        <v>479</v>
      </c>
    </row>
    <row r="30" spans="2:14">
      <c r="L30" s="79"/>
      <c r="N30" s="80"/>
    </row>
  </sheetData>
  <phoneticPr fontId="5"/>
  <pageMargins left="0.7" right="0.7" top="0.75" bottom="0.75" header="0.3" footer="0.3"/>
  <pageSetup paperSize="9" scale="61" fitToHeight="0"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Guidance</vt:lpstr>
      <vt:lpstr>SDD Tool "Recognition"</vt:lpstr>
      <vt:lpstr>SDD Tool "Implementation"</vt:lpstr>
      <vt:lpstr>Glossary</vt:lpstr>
      <vt:lpstr>Score Results</vt:lpstr>
      <vt:lpstr>'SDD Tool "Implementation"'!Print_Titles</vt:lpstr>
      <vt:lpstr>'SDD Tool "Recognition"'!Print_Titles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Y.ITO</dc:creator>
  <cp:lastModifiedBy>環境経営学会</cp:lastModifiedBy>
  <cp:lastPrinted>2021-03-20T12:57:34Z</cp:lastPrinted>
  <dcterms:created xsi:type="dcterms:W3CDTF">2015-10-06T09:31:47Z</dcterms:created>
  <dcterms:modified xsi:type="dcterms:W3CDTF">2021-03-22T06:30:57Z</dcterms:modified>
</cp:coreProperties>
</file>